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activeTab="0"/>
  </bookViews>
  <sheets>
    <sheet name="Záradék" sheetId="1" r:id="rId1"/>
    <sheet name="Összesítő" sheetId="2" r:id="rId2"/>
    <sheet name="Felvonulási létesítmények" sheetId="3" r:id="rId3"/>
    <sheet name="Költségtérítések" sheetId="4" r:id="rId4"/>
    <sheet name="Irtás, föld- és sziklamunka" sheetId="5" r:id="rId5"/>
    <sheet name="Síkalapozás" sheetId="6" r:id="rId6"/>
    <sheet name="Helyszíni beton és vasbeton mun" sheetId="7" r:id="rId7"/>
    <sheet name="Falazás és egyéb kőművesmunka" sheetId="8" r:id="rId8"/>
    <sheet name="Fém- és könnyű épületszerkezet " sheetId="9" r:id="rId9"/>
    <sheet name="Ácsmunka" sheetId="10" r:id="rId10"/>
    <sheet name="Vakolás és rabicolás" sheetId="11" r:id="rId11"/>
    <sheet name="Tetőfedés" sheetId="12" r:id="rId12"/>
    <sheet name="Hideg- és melegburkolatok készí" sheetId="13" r:id="rId13"/>
    <sheet name="Bádogozás" sheetId="14" r:id="rId14"/>
    <sheet name="Fa- és műanyag szerkezet elhely" sheetId="15" r:id="rId15"/>
    <sheet name="Fém nyílászáró és épületlakatos" sheetId="16" r:id="rId16"/>
    <sheet name="Felületképzés" sheetId="17" r:id="rId17"/>
    <sheet name="Szigetelés" sheetId="18" r:id="rId18"/>
    <sheet name="Árnyékolók beépítése" sheetId="19" r:id="rId19"/>
    <sheet name="Útburkolatalap és makadámburkol" sheetId="20" r:id="rId20"/>
    <sheet name="Kőburkolat készítése" sheetId="21" r:id="rId21"/>
    <sheet name="Betonpálya-burkolat készítése" sheetId="22" r:id="rId22"/>
    <sheet name="Elektromosenergia-ellátás, vill" sheetId="23" r:id="rId23"/>
    <sheet name="Épületautomatika, -felügyelet (" sheetId="24" r:id="rId24"/>
    <sheet name="Épületgépészeti csővezeték szer" sheetId="25" r:id="rId25"/>
    <sheet name="Épületgépészeti szerelvények és" sheetId="26" r:id="rId26"/>
    <sheet name="Szabadidő és sportlétesítmények" sheetId="27" r:id="rId27"/>
  </sheets>
  <definedNames/>
  <calcPr fullCalcOnLoad="1"/>
</workbook>
</file>

<file path=xl/sharedStrings.xml><?xml version="1.0" encoding="utf-8"?>
<sst xmlns="http://schemas.openxmlformats.org/spreadsheetml/2006/main" count="559" uniqueCount="241">
  <si>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</si>
  <si>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</si>
  <si>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</si>
  <si>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</si>
  <si>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</si>
  <si>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</si>
  <si>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</si>
  <si>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</si>
  <si>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</si>
  <si>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</si>
  <si>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</si>
  <si>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</si>
  <si>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12-011-1.1-0025001</t>
  </si>
  <si>
    <t>db</t>
  </si>
  <si>
    <t>Mobil WC bérleti díj elszámolása, szállítással, heti karbantartással Mobil W.C. bérleti díj/hó</t>
  </si>
  <si>
    <t>Munkanem összesen:</t>
  </si>
  <si>
    <t>Felvonulási létesítmények</t>
  </si>
  <si>
    <t>19-010-1.1.1</t>
  </si>
  <si>
    <t>Általános teendők tervezési és előkészítési szakaszban, gázterv készítése</t>
  </si>
  <si>
    <t>19-010-1.1.2</t>
  </si>
  <si>
    <t>Általános teendők tervezési és előkészítési szakaszban, villamos kiviteli terv készítése</t>
  </si>
  <si>
    <t>19-010-1.1.3</t>
  </si>
  <si>
    <t>Általános teendők tervezési és előkészítési szakaszban, gépész kiviteli terv</t>
  </si>
  <si>
    <t>Költségtérítések</t>
  </si>
  <si>
    <t>21-004-5.1.2.1</t>
  </si>
  <si>
    <t>m2</t>
  </si>
  <si>
    <t>Tükörkészítés tömörítés nélkül, sík felületen kézi erővel talajosztály: V-VI.</t>
  </si>
  <si>
    <t>21-008-2.2.3</t>
  </si>
  <si>
    <t>m3</t>
  </si>
  <si>
    <t>Tömörítés bármely tömörítési osztályban gépi erővel, kis felületen, tömörségi fok: 95%</t>
  </si>
  <si>
    <t>21-011-7.2-0120002</t>
  </si>
  <si>
    <t>Feltöltések alap- és lábazati falak közé és alagsori vagy alá nem pincézett földszinti padozatok alá, az anyag szétterítésével, mozgatásával, kézi döngöléssel, osztályozatlan kavicsból Nyers homokos kavics, NHK 0/63 RTT, KŐKA, Alsózsolca</t>
  </si>
  <si>
    <t>21-011-11.7</t>
  </si>
  <si>
    <t>21-011-12</t>
  </si>
  <si>
    <t>Munkahelyi depóniából építési törmelék konténerbe rakása,  kézi erővel, önálló munka esetén elszámolva, konténer szállítás nélkül</t>
  </si>
  <si>
    <r>
      <t>Építési törmelék konténeres elszállítása, lerakása, lerakóhelyi díjjal, 10,0 m</t>
    </r>
    <r>
      <rPr>
        <vertAlign val="superscript"/>
        <sz val="10"/>
        <color indexed="8"/>
        <rFont val="Times New Roman CE"/>
        <family val="0"/>
      </rPr>
      <t>3</t>
    </r>
    <r>
      <rPr>
        <sz val="10"/>
        <color indexed="8"/>
        <rFont val="Times New Roman CE"/>
        <family val="0"/>
      </rPr>
      <t>-es konténerbe</t>
    </r>
  </si>
  <si>
    <t>Irtás, föld- és sziklamunka</t>
  </si>
  <si>
    <t>23-003-2-0232210</t>
  </si>
  <si>
    <r>
      <t>Vasbeton lemezalap készítése szivattyús technológiával, .....minőségű betonból C20/25 - X0v(H) képlékeny kavicsbeton keverék CEM 32,5 pc. D</t>
    </r>
    <r>
      <rPr>
        <vertAlign val="subscript"/>
        <sz val="10"/>
        <color indexed="8"/>
        <rFont val="Times New Roman CE"/>
        <family val="0"/>
      </rPr>
      <t>max</t>
    </r>
    <r>
      <rPr>
        <sz val="10"/>
        <color indexed="8"/>
        <rFont val="Times New Roman CE"/>
        <family val="0"/>
      </rPr>
      <t xml:space="preserve"> = 16 mm, m = 6,6 finomsági modulussal</t>
    </r>
  </si>
  <si>
    <t>Síkalapozás</t>
  </si>
  <si>
    <t>31-000-14.2</t>
  </si>
  <si>
    <t>Beton aljzatok, járdák bontása 10 cm vastagság felett, kavicsbetonból</t>
  </si>
  <si>
    <t>31-001-2-0452004</t>
  </si>
  <si>
    <t>t</t>
  </si>
  <si>
    <t>Hegesztett betonacél háló szerelése tartószerkezetbe FERALPI Sp8K1515 építési síkháló; 5,00 x 2,15 m; 150 x 150 mm osztással Ø 8,00 / 8,00 BHB55.50</t>
  </si>
  <si>
    <t>31-030-11.2.1.2-0121110</t>
  </si>
  <si>
    <t>Beton aljzat készítése helyszínen kevert betonból, kisgépes, betonszivattyú továbbítással és kézi bedolgozással, merev aljzatra, tartószerkezetre léccel lehúzva, kavicsbetonból, C 8/10 - C 16/20 kissé képlékeny konzisztenciájú betonból, 6 cm vastagság</t>
  </si>
  <si>
    <r>
      <t>felett C16/20 - X0b(H) kissé képlékeny kavicsbeton keverék CEM 42,5 pc. D</t>
    </r>
    <r>
      <rPr>
        <vertAlign val="subscript"/>
        <sz val="10"/>
        <color indexed="8"/>
        <rFont val="Times New Roman CE"/>
        <family val="0"/>
      </rPr>
      <t>max</t>
    </r>
    <r>
      <rPr>
        <sz val="10"/>
        <color indexed="8"/>
        <rFont val="Times New Roman CE"/>
        <family val="0"/>
      </rPr>
      <t xml:space="preserve"> = 16 mm, m = 6,4 finomsági modulussal</t>
    </r>
  </si>
  <si>
    <t>Helyszíni beton és vasbeton munka</t>
  </si>
  <si>
    <t>33-000-21.1.1.1.1.1</t>
  </si>
  <si>
    <t>Válaszfal bontása, égetett agyag-kerámia termékekből, erősítő pillérrel vagy erősítő pillér nélkül falazva, kisméretű, mészhomok, magasított vagy nagyméretű téglából, 15 cm vastagságig, falazó, cementes mészhabarcsból falazva</t>
  </si>
  <si>
    <t>33-011-1.2.1.1.1.2.1-0120051</t>
  </si>
  <si>
    <t>Válaszfal építése, pórusbeton termékekből, normál elemekből, 100 mm falvastagságban, 600x200x100 mm-es méretű kézi falazóelemből (fugavastagság 5 mm), hőszigetelő habarcsba falazva YTONG válaszfalelem, Pve jelű,600x200x100 mm YTONG M 2,5 (Hi12-cm)</t>
  </si>
  <si>
    <t>hőszigetelő falazóhabarcs</t>
  </si>
  <si>
    <t>33-091-1.1.1-1110002</t>
  </si>
  <si>
    <t>Teherhordó és kitöltő falazat, égetett agyag-kerámia termékekből, nyílásbefalazás, nyílásszűkítés vagy kisebb falpótlások, 250 mm és ennél vastagabb falban csorbázatvéséssel, nyílásbefalazás, nyílásszűkítés vagy kisebb falpótlások, Kisméretű tömör tégla</t>
  </si>
  <si>
    <t>250x120x65 mm I.o. Hf5-mc, falazó, cementes mészhabarcs</t>
  </si>
  <si>
    <t>Falazás és egyéb kőművesmunka</t>
  </si>
  <si>
    <t>34-001-1.2.2</t>
  </si>
  <si>
    <t>költség</t>
  </si>
  <si>
    <r>
      <t>Épület-acélváz szerelése rácsos szerkezetű elemekből, 20,01-30,0 kg/m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tömeg között előtető készítése, festett felületkezeléssel, polikarbonát fedéssel</t>
    </r>
  </si>
  <si>
    <t>Fém- és könnyű épületszerkezet szerelése</t>
  </si>
  <si>
    <t>35-008-1.2</t>
  </si>
  <si>
    <t>Hőszigetelt, lenyitható padláslétra elhelyezése, meglévő födémnyílásba, födémnyílás szűkétésével</t>
  </si>
  <si>
    <t>Ácsmunka</t>
  </si>
  <si>
    <t>36-000-1.1.1</t>
  </si>
  <si>
    <t>Vakolat leverése oldalfalról vagy mennyezetről 1,5 cm vastagságig falazó, cementes mészhabarcs</t>
  </si>
  <si>
    <t>36-001-2.1-0550030</t>
  </si>
  <si>
    <t>Durva oldalfalvakolat készítése, kézi felhordással, belső, vakoló cementes mészhabarccsal, tégla-, kő- vagy betonfelületen, 1 cm vastagságban Hvb4-mc, belső, vakoló cementes mészhabarccsal</t>
  </si>
  <si>
    <t>36-002-11.1-0411030</t>
  </si>
  <si>
    <t>Tapadóhíd képzése gyári zsákos gúzanyaggal, kézi erővel weber 705 KPS cementes gúz, Kód: P705</t>
  </si>
  <si>
    <t>36-003-1.1.1.3.1-0218026</t>
  </si>
  <si>
    <t>Oldalfalvakolat készítése, kézi felhordással, zsákos kiszerelésű szárazhabarcsból, sima, gipszes mész-gipsz vakolat, 1 cm vastagságban Rigips Rimano 6-30 kézi gipszes vakolat</t>
  </si>
  <si>
    <t>36-051-3</t>
  </si>
  <si>
    <t>m</t>
  </si>
  <si>
    <t>Burkolati profilok elhelyezése hidegburkolathoz, rozsdamentes acélból, 8 - 12 mm burkolatvastagsághoz, pozitív sarkokra</t>
  </si>
  <si>
    <t>36-090-1.1.2-0550030</t>
  </si>
  <si>
    <t>Vakolatjavítás oldalfalon, tégla-, beton-, kőfelületen vagy építőlemezen, a meglazult, sérült vakolat előzetes leverésével, hiánypótlás 5-25% között Hvb4-mc, beltéri, vakoló, cementes mészhabarcs mészpéppel</t>
  </si>
  <si>
    <t>36-090-1.2.3-0550080</t>
  </si>
  <si>
    <t>Vakolatjavítás homlokzaton, a meglazult, sérült vakolat előzetes leverésével, durva, sima kivitelben, hiánypótlás 25% felett Hvh5-mc, kültéri, vakoló cementes mészhabarcs mészpéppel</t>
  </si>
  <si>
    <t>36-090-2.1.2</t>
  </si>
  <si>
    <t>Vakolatok pótlása, keskenyvakolatok pótlása oldalfalon, 11-20 cm szélesség között</t>
  </si>
  <si>
    <t>36-090-2.2.2</t>
  </si>
  <si>
    <t>Vakolatok pótlása, keskenyvakolatok pótlása mennyezeten, 11-20 cm szélesség között</t>
  </si>
  <si>
    <t>Vakolás és rabicolás</t>
  </si>
  <si>
    <t>41-000-2</t>
  </si>
  <si>
    <t>Azbesztmentes hullámlemez fedés bontása (pala, fém, műanyag)</t>
  </si>
  <si>
    <t>Tetőfedés</t>
  </si>
  <si>
    <t>42-000-2.1</t>
  </si>
  <si>
    <t>Lapburkolatok bontása, padlóburkolat bármely méretű kőagyag, mozaik vagy tört mozaik (NOVA) lapból</t>
  </si>
  <si>
    <t>42-000-2.2</t>
  </si>
  <si>
    <t>Lapburkolatok bontása, fal-, pillér- és oszlopburkolat, bármely méretű mozaik, kőagyag és csempe</t>
  </si>
  <si>
    <t>42-000-2.3</t>
  </si>
  <si>
    <t>Lapburkolatok bontása, lábazatburkolat 0,50 m magasságig,  egyenes egysoros vagy lépcsős kivitelben, 10x10 - 20x20 cm-es lapméretig</t>
  </si>
  <si>
    <t>42-000-3.2.1</t>
  </si>
  <si>
    <t>Fa-, hézagmentes műanyag- és szőnyegburkolatok bontása, csaphornyos vagy mozaikparketta, 22 mm vastag vakpadlóra szegezve</t>
  </si>
  <si>
    <t>42-000-3.4</t>
  </si>
  <si>
    <t>Fa-, hézagmentes műanyag- és szőnyegburkolatok bontása, gumilemez vagy PVC burkolat tekercsből, lapokból vagy lépcsőn betétként</t>
  </si>
  <si>
    <t>42-000-3.6</t>
  </si>
  <si>
    <t>Fa-, hézagmentes műanyag- és szőnyegburkolatok bontása, keményfa lábazati deszka vagy falvédő deszka, 25 cm szélességig</t>
  </si>
  <si>
    <t>42-000-4.7.2</t>
  </si>
  <si>
    <t>Műkő burkolatok bontása, műkő-párkány, nyíláskeret, 30x15-50x25 cm befoglaló méret között</t>
  </si>
  <si>
    <t>42-011-1.1.1.1-0151721</t>
  </si>
  <si>
    <t>Fal-, pillér és oszlopburkolat hordozószerkezetének felületelőkészítése beltérben, tégla, beton és vakolt alapfelületen, felületelőkészítő alapozó és tapadóhíd felhordása egy rétegben weber.col primer alapozó, Kód: G65015</t>
  </si>
  <si>
    <t>42-011-2.1.1.1-0151721</t>
  </si>
  <si>
    <t>Padlóburkolat hordozószerkezetének felületelőkészítése beltérben, beton alapfelületen felületelőkészítő alapozó és tapadóhíd felhordása egy rétegben weber.col primer alapozó, Kód: G65015</t>
  </si>
  <si>
    <t>42-011-2.1.1.4.1-0310222</t>
  </si>
  <si>
    <t>Padlóburkolat hordozószerkezetének felületelőkészítése beltérben, beton alapfelületen önterülő felületkiegyenlítés készítése 5 mm átlagos rétegvastagságban weber.niv profi önterülő aljzatkiegyenlítő, Kód: M635</t>
  </si>
  <si>
    <t>42-012-1.1.1.1.1.3-0311705</t>
  </si>
  <si>
    <t>Fal-, pillér-, oszlopburkolat készítése beltérben, tégla, beton, vakolt alapfelületen, mázas kerámiával, kötésben vagy hálósan, 3-5 mm vtg. ragasztóba rakva, 1-10 mm fugaszélességgel, 25x25 -  40x40 cm közötti lapmérettel weber.col Plus D csempe és</t>
  </si>
  <si>
    <t>burkolólap ragasztó, (C2TE) Kód: F622D + weber.color perfect fugázó (CG2 AW) fehér, V01, Kód: 762120501CE</t>
  </si>
  <si>
    <t>42-022-1.1.1.2.1.1-0311705</t>
  </si>
  <si>
    <t>Padlóburkolat készítése, beltérben, tégla, beton, vakolt alapfelületen, gres, kőporcelán lappal, kötésben vagy hálósan, 3-5 mm vtg. ragasztóba rakva, 1-10 mm fugaszélességgel, 20x20 - 40x40 cm közötti lapmérettel weber.col Plus D csempe és burkolólap</t>
  </si>
  <si>
    <t>ragasztó, (C2TE) Kód: F622D + weber.color perfect fugázó (CG2 AW) fehér, V01, Kód: 762120501CE</t>
  </si>
  <si>
    <t>Hideg- és melegburkolatok készítése, aljzat előkészítés</t>
  </si>
  <si>
    <t>43-000-7</t>
  </si>
  <si>
    <t>Szegélyek, párkány könyöklő bontása, 100 cm kiterített szélességig</t>
  </si>
  <si>
    <t>Bádogozás</t>
  </si>
  <si>
    <t>44-000-1.1</t>
  </si>
  <si>
    <t>44-000-1.2</t>
  </si>
  <si>
    <t>44-000-1.3</t>
  </si>
  <si>
    <t>44-011-1.1.2-0168498</t>
  </si>
  <si>
    <t>Műanyag kültéri nyílászárók elhelyezése előre kihagyott falnyílásba, hőszigetelt, fokozott légzárású bejárati ajtó, tömítés nélkül (szerelvényezve, finom beállítással), 10,00 m kerület felett FENSTHERM FUTURE befelé nyíló üvegezett kétszárnyú bejárati</t>
  </si>
  <si>
    <t>ajtó FIX FV, 5 kamrás PROFINE 76 PVC profil, Uw&lt;1,15 W/m2K, mérete: 145 x 210cm</t>
  </si>
  <si>
    <t>44-011-1.1.2-0168518</t>
  </si>
  <si>
    <t>Műanyag kültéri nyílászárók elhelyezése előre kihagyott falnyílásba, hőszigetelt, fokozott légzárású bejárati ajtó, tömítés nélkül (szerelvényezve, finom beállítással), 10,00 m kerület felett FENSTHERM FUTURE kifelé nyíló üvegezett kétszárnyú bejárati</t>
  </si>
  <si>
    <t>ajtó FIX FV, 5 kamrás PROFINE 76 PVC profil, Uw&lt;1,15 W/m2K, mérete: 165 x 235 cm</t>
  </si>
  <si>
    <t>44-011-1.6-0212961</t>
  </si>
  <si>
    <t>Műanyag kültéri nyílászárók elhelyezése előre kihagyott falnyílásba, Műanyag lécek, sorolók, kiegészítők elhelyezése (beépítéssel) Műanyag könyöklő elhelyezése</t>
  </si>
  <si>
    <t>44-012-1.1.1.3.1-0167071</t>
  </si>
  <si>
    <t>Műanyag kültéri nyílászárók, hőszigetelt, fokozott légzárású ablak elhelyezése előre kihagyott falnyílásba, tömítés nélkül (szerelvényezve, finombeállítással), 4,00 m kerületig, ötkamrás profil, egyszárnyú, bukó-nyíló FENSTHERM BRILL bukó-nyíló ablak, 5</t>
  </si>
  <si>
    <t>kamrás VEKA SOFTLINE 70 AD PVC profil, uw&lt;1,4 W/m2K, mérete: 55 x  75 cm</t>
  </si>
  <si>
    <t>44-012-1.1.2.5.1-0168079</t>
  </si>
  <si>
    <t>Műanyag kültéri nyílászárók, hőszigetelt, fokozott légzárású ablak elhelyezése előre kihagyott falnyílásba, tömítés nélkül (szerelvényezve, finombeállítással), 4,00 m kerület felett ötkamrás profil, egyszárnyú, bukó-nyíló FENSTHERM FUTURE bukó-nyíló</t>
  </si>
  <si>
    <t>ablak, 5 kamrás PROFINE 76 PVC profil, Uw&lt;1,15 W/m2K, mérete: 105 x 160 cm</t>
  </si>
  <si>
    <t>44-012-1.1.2.5.1-0168086</t>
  </si>
  <si>
    <t>ablak, 5 kamrás PROFINE 76 PVC profil, Uw&lt;1,15 W/m2K, mérete: 160 x 160 cm</t>
  </si>
  <si>
    <t>44-029-1.2.2</t>
  </si>
  <si>
    <t>Beépített szekrények elhelyezése és helyszíni szerelése, konyhaszekrény, alsó polc, 2 tagú</t>
  </si>
  <si>
    <r>
      <t>m</t>
    </r>
    <r>
      <rPr>
        <vertAlign val="superscript"/>
        <sz val="10"/>
        <color indexed="8"/>
        <rFont val="Times New Roman CE"/>
        <family val="0"/>
      </rPr>
      <t>2</t>
    </r>
  </si>
  <si>
    <r>
      <t>Fa vagy műanyag nyílászáró szerkezetek bontása, ajtó, ablak vagy kapu, 2,00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-ig</t>
    </r>
  </si>
  <si>
    <r>
      <t>Fa vagy műanyag nyílászáró szerkezetek bontása, ajtó, ablak vagy kapu, 2,01-4,00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között</t>
    </r>
  </si>
  <si>
    <r>
      <t>Fa vagy műanyag nyílászáró szerkezetek bontása, ajtó, ablak vagy kapu, 4,01-6,00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között</t>
    </r>
  </si>
  <si>
    <t>Fa- és műanyag szerkezet elhelyezése</t>
  </si>
  <si>
    <t>45-000-3.4</t>
  </si>
  <si>
    <t>Egyéb épületlakatos szerkezetek bontása, előtető</t>
  </si>
  <si>
    <t>45-001-1.1.3.1-0134011</t>
  </si>
  <si>
    <t>Beltéri ajtók, alapozott acél ajtótok elhelyezése, saroktok szerelésével, Jobbos/Balos falcolt ajtólaphoz EPDM tömítőprofillal, téglafalba való beépítéssel, 625x2000-2000x2125 mm névleges méretig Hörmann 1 részes saroktok, névleges méret:750 x 2000 mm</t>
  </si>
  <si>
    <t>45-001-1.1.3.1-0134012</t>
  </si>
  <si>
    <t>Beltéri ajtók, alapozott acél ajtótok elhelyezése, saroktok szerelésével, Jobbos/Balos falcolt ajtólaphoz EPDM tömítőprofillal, téglafalba való beépítéssel, 625x2000-2000x2125 mm névleges méretig Hörmann 1 részes saroktok, névleges méret:875 x 2000 mm</t>
  </si>
  <si>
    <t>45-001-1.1.3.1-0134013</t>
  </si>
  <si>
    <t>Beltéri ajtók, alapozott acél ajtótok elhelyezése, saroktok szerelésével, Jobbos/Balos falcolt ajtólaphoz EPDM tömítőprofillal, téglafalba való beépítéssel, 625x2000-2000x2125 mm névleges méretig Hörmann 1 részes saroktok, névleges méret:1000 x 2000 mm</t>
  </si>
  <si>
    <t>Fém nyílászáró és épületlakatos-szerkezet elhelyezése</t>
  </si>
  <si>
    <t>47-000-1.1.1.2</t>
  </si>
  <si>
    <t>100 m2</t>
  </si>
  <si>
    <t>Belső festéseknél felület előkészítése, részmunkák; többrétegű meszelés lekaparása bármilyen padozatú helyiségben, tagolt felületen</t>
  </si>
  <si>
    <t>47-000-1.99.1.2.1.2-0218023</t>
  </si>
  <si>
    <t>Belső festéseknél felület előkészítése, részmunkák; felület glettelése zsákos kiszerelésű anyagból (alapozóval, sarokvédelemmel), bármilyen padozatú helyiségben, vakolt felületen, 1,5 mm vastagságban tagolt felületen Rigips Rimano 0-3 belsőtéri</t>
  </si>
  <si>
    <t>nagyszilárdságú glettelő gipsz</t>
  </si>
  <si>
    <t>47-011-1.5.1.2.1-0159008</t>
  </si>
  <si>
    <t>Mészfestések, korszerű gyári készrekevert fehér vagy színes mészfestékkel, egy színben, tagolt sima felületen, két rétegben PoliFarbe beltéri falfesték</t>
  </si>
  <si>
    <t>Felületképzés</t>
  </si>
  <si>
    <t>48-002-1.1.1.1.2-1211026</t>
  </si>
  <si>
    <t>Talajnedvesség elleni szigetelés; Bitumenes lemez szigetelés aljzatának kellősítése, egy rétegben, vízszintes felületen, vízbázisú bitumenemulzióval (enyhén nedves vagy száraz felületen) KEMIKÁL BITUGÉL N bitumenes vizes bázisú talajpára elleni bevonat,</t>
  </si>
  <si>
    <t>bitumenes lemez felületen</t>
  </si>
  <si>
    <t>48-002-1.3.1.2-0099009</t>
  </si>
  <si>
    <t>Talajnedvesség elleni szigetelés; Padlószigetelés, egy rétegben, minimum 4,0 mm vastag elasztomerbitumenes (SBS modifikált vagy SBS/oxidált duo) lemezzel, aljzathoz foltonként vagy sávokban olvasztásos ragasztással, átlapolásoknál teljes felületű</t>
  </si>
  <si>
    <t>hegesztéssel fektetve VILLAS EO-G 4 F/K Extra, üvegszövet hordozórétegű, 4 mm vastag, SBS-oxid DUO lemez</t>
  </si>
  <si>
    <t>48-007-21.21.1-4110166</t>
  </si>
  <si>
    <t>Külső fal; Hőszigetelések épületlábazaton vagy koszorún, foltonként ragasztva vagy megtámasztva (rögzítés külön tételben), egy rétegben, extrudált polisztirolhab lemezzel RAVATHERM XPS 300WB (STYROFOAM IB-A) 080 érdesített felületű extrudált</t>
  </si>
  <si>
    <t>polisztirolhab hőszigetelő lemez, 80x600x1250mm, Lambda: 0,035 W/mK; RTH300WB080</t>
  </si>
  <si>
    <t>48-007-41.1.1.1.2-0093525</t>
  </si>
  <si>
    <t>Padló hőszigetelő anyag elhelyezése, vízszintes felületen, aljzatbeton alá, úsztató rétegként, expandált polisztirolhab lemezzel BACHL Nikecell EPS 100 standard expandált polisztirol keményhab hőszigetelő lemez, 1000x500x50 mm</t>
  </si>
  <si>
    <t>48-007-41.1.5.1-0112127</t>
  </si>
  <si>
    <t>(W/mK), 200 mm</t>
  </si>
  <si>
    <t>48-007-41.2.4-0611331</t>
  </si>
  <si>
    <t>Padló peremszigetelés elhelyezése úsztatott aljzatbeton esetén, térhálósított polietilén habcsíkkal POLIFOAM N 3010 dilatációs habcsík, (92) / 100 mm, Kód: 85012831</t>
  </si>
  <si>
    <t>48-007-56.1.3.1-0113544</t>
  </si>
  <si>
    <t>Alátét- és elválasztó rétegek beépítése, védőlemez-, műanyagfátyol-, fólia vagy műanyagfilc egy rétegben, átlapolással, rögzítés nélkül, padló, födém szigeteléseknél, vízszintes felületen AUSTROTHERM polietilén fólia, 0,09 mm vastagságú, 2 m szélességű</t>
  </si>
  <si>
    <t>48-010-1.1.2.2-0310311</t>
  </si>
  <si>
    <t>Homlokzati hőszigetelés, üvegszövetháló-erősítéssel, (mechanikai rögzítéssel, felületi zárással valamint kiegészítő profilokkal), egyenes él-képzésű, normál homlokzati EPS hőszigetelő lapokkal, ragasztóporból képzett ragasztóba, tagolt sík, függőleges</t>
  </si>
  <si>
    <t>falon weber EPS hőszigetelő lap 100 mm</t>
  </si>
  <si>
    <r>
      <t>Födém; Padló hőszigetelő anyag elhelyezése, vízszintes felületen, nem járható födémre, szálas szigetelő anyaggal (üveggyapot, kőzetgyapot) URSA SF 38 kasírozatlan többfunkciós öntartó ásványgyapot (üveggyapot) hő- és hangszigetelő tekercs, λ</t>
    </r>
    <r>
      <rPr>
        <vertAlign val="subscript"/>
        <sz val="10"/>
        <color indexed="8"/>
        <rFont val="Times New Roman CE"/>
        <family val="0"/>
      </rPr>
      <t>D=0,038</t>
    </r>
  </si>
  <si>
    <t>Szigetelés</t>
  </si>
  <si>
    <t>49-000-1.2.2.1</t>
  </si>
  <si>
    <t>Redőnyök bontása műanyagredőny, külső tokos 4,00 m kerületig</t>
  </si>
  <si>
    <t>Árnyékolók beépítése</t>
  </si>
  <si>
    <t>61-002-1.1-0111002</t>
  </si>
  <si>
    <t>Mechanikailag stabilizált alapréteg készítése útgyaluval, M56 jelű, 15-25 cm vastagságban Útépítési zúzottkő, M56, Ugod</t>
  </si>
  <si>
    <t>Útburkolatalap és makadámburkolat készítése</t>
  </si>
  <si>
    <t>62-002-1.4.2-0619060</t>
  </si>
  <si>
    <t>Kiemelt szegély készítése, alapárok kiemelésével, beton alapgerendával és megtámasztással, hézagolással, előregyártott szegélykőből vagy cölöpökből, 100 cm hosszú elemekből LEIER Quartz kerti szegélykő, 100x5x25 cm, Szürke, Cikkszám: HUTX5164 C12/15 -</t>
  </si>
  <si>
    <t>62-003-8.1-0613900</t>
  </si>
  <si>
    <t>Tér- vagy járdaburkolat készítése, beton burkolókőből soros, halszálka, parketta vagy kazettás kötésben, homokágyazatba fektetve, 10x20x4, 10x20x5, 10x20x6, 10x20x8 cm-es méretű idomkővel LEIER Piazza 10x20x6 cm, szürke, N+F , Cikkszám: HUTJH4362</t>
  </si>
  <si>
    <r>
      <t>XN(H) földnedves kavicsbeton keverék CEM 32,5 pc. D</t>
    </r>
    <r>
      <rPr>
        <vertAlign val="subscript"/>
        <sz val="10"/>
        <color indexed="8"/>
        <rFont val="Times New Roman CE"/>
        <family val="0"/>
      </rPr>
      <t>max</t>
    </r>
    <r>
      <rPr>
        <sz val="10"/>
        <color indexed="8"/>
        <rFont val="Times New Roman CE"/>
        <family val="0"/>
      </rPr>
      <t xml:space="preserve"> = 16 mm, m = 6,3 finomsági modulussal</t>
    </r>
  </si>
  <si>
    <t>Kőburkolat készítése</t>
  </si>
  <si>
    <t>64-001-2.1</t>
  </si>
  <si>
    <t>Kavicsbeton burkolat bontása, kézi erővel, légkalapáccsal</t>
  </si>
  <si>
    <t>Betonpálya-burkolat készítése</t>
  </si>
  <si>
    <t>71-002-1.1-0198001</t>
  </si>
  <si>
    <t>kltsg</t>
  </si>
  <si>
    <t>Villamos hálózat felújítása (az áramszolgáltató fele fizetendő költségeket nem tartalmazza az ajánlat)</t>
  </si>
  <si>
    <t>Elektromosenergia-ellátás, villanyszerelés</t>
  </si>
  <si>
    <t>72-011-1.1.1.1.3</t>
  </si>
  <si>
    <t>Riasztó rendszerek felszerelése vezetékes kivitelben, központi egységének felhelyezése, előre elhelyezett falra szerelt szekrényben,programozással, üzempróbával</t>
  </si>
  <si>
    <t>Épületautomatika, -felügyelet (gyengeáram)</t>
  </si>
  <si>
    <t>81-004-1.1.1.1.1.2-0314531</t>
  </si>
  <si>
    <t>tétel</t>
  </si>
  <si>
    <t>Fűtésrendszer kialakítása, 2db gázkazán(tartalékos rendszerrel) melegvíztárolóval, radiátoros rendszer kiépítésével</t>
  </si>
  <si>
    <t>Épületgépészeti csővezeték szerelése</t>
  </si>
  <si>
    <t>82-001-1.1</t>
  </si>
  <si>
    <t>Víz és csatornahálózat kiépítése, vizesblokk szerelvényekkel, piperetárgyakkal felszerelve</t>
  </si>
  <si>
    <t>Épületgépészeti szerelvények és berendezések szerelése</t>
  </si>
  <si>
    <t>92-003-4.8</t>
  </si>
  <si>
    <t>Kombinált kerti beton (terazzo) építmények (beton, fa, acél, vegyes anyag), kerékpártároló, tető nélkül 6 férőhelyes</t>
  </si>
  <si>
    <t>92-003-8.1-0374655</t>
  </si>
  <si>
    <t>Utcai fém építmények, pad</t>
  </si>
  <si>
    <t>92-003-8.2-0374660</t>
  </si>
  <si>
    <t>Utcai fém építmények, kukatároló, fémdoboz elhelyezése  hulladékgyűjtő</t>
  </si>
  <si>
    <t>Szabadidő és sportlétesítmények</t>
  </si>
  <si>
    <t>Összesen:</t>
  </si>
  <si>
    <t xml:space="preserve">Bana Község Önkormányzata              </t>
  </si>
  <si>
    <t xml:space="preserve">                                       </t>
  </si>
  <si>
    <t xml:space="preserve">2944 Bana,                             </t>
  </si>
  <si>
    <t xml:space="preserve">Jókai u. 18.                           </t>
  </si>
  <si>
    <t xml:space="preserve"> Szám:                                 </t>
  </si>
  <si>
    <t xml:space="preserve">A munka leírása:                       </t>
  </si>
  <si>
    <t xml:space="preserve">Háziorvosi rendelő és védőnői szolgálat kialakítása                           </t>
  </si>
  <si>
    <t xml:space="preserve">(2944 Bana, Jókai u. 5.)                                                      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</si>
  <si>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</si>
  <si>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</si>
  <si>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</si>
  <si>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</si>
  <si>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</si>
  <si>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</si>
  <si>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</si>
  <si>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</si>
  <si>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</si>
  <si>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</si>
  <si>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</si>
  <si>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 xml:space="preserve"> Kelt: 2017.               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</si>
</sst>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 CE"/>
      <family val="0"/>
    </font>
    <font>
      <vertAlign val="superscript"/>
      <sz val="10"/>
      <color indexed="8"/>
      <name val="Times New Roman CE"/>
      <family val="0"/>
    </font>
    <font>
      <vertAlign val="subscript"/>
      <sz val="10"/>
      <color indexed="8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Times New Roman CE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40" fillId="0" borderId="0" xfId="0" applyFont="1" applyAlignment="1">
      <alignment vertical="top" wrapText="1"/>
    </xf>
    <xf numFmtId="49" fontId="40" fillId="0" borderId="0" xfId="0" applyNumberFormat="1" applyFont="1" applyAlignment="1">
      <alignment vertical="top" wrapText="1"/>
    </xf>
    <xf numFmtId="0" fontId="41" fillId="0" borderId="10" xfId="0" applyFont="1" applyBorder="1" applyAlignment="1">
      <alignment vertical="top" wrapText="1"/>
    </xf>
    <xf numFmtId="0" fontId="41" fillId="0" borderId="0" xfId="0" applyFont="1" applyAlignment="1">
      <alignment vertical="top" wrapText="1"/>
    </xf>
    <xf numFmtId="0" fontId="41" fillId="0" borderId="10" xfId="0" applyFont="1" applyBorder="1" applyAlignment="1">
      <alignment horizontal="right" vertical="top" wrapText="1"/>
    </xf>
    <xf numFmtId="0" fontId="40" fillId="0" borderId="0" xfId="0" applyFont="1" applyAlignment="1">
      <alignment horizontal="right" vertical="top" wrapText="1"/>
    </xf>
    <xf numFmtId="0" fontId="41" fillId="0" borderId="10" xfId="0" applyFont="1" applyBorder="1" applyAlignment="1">
      <alignment horizontal="left" vertical="top" wrapText="1"/>
    </xf>
    <xf numFmtId="0" fontId="40" fillId="0" borderId="0" xfId="0" applyFont="1" applyAlignment="1">
      <alignment horizontal="left" vertical="top" wrapText="1"/>
    </xf>
    <xf numFmtId="0" fontId="41" fillId="0" borderId="0" xfId="0" applyFont="1" applyBorder="1" applyAlignment="1">
      <alignment vertical="top" wrapText="1"/>
    </xf>
    <xf numFmtId="0" fontId="42" fillId="0" borderId="0" xfId="0" applyFont="1" applyAlignment="1">
      <alignment vertical="top"/>
    </xf>
    <xf numFmtId="0" fontId="42" fillId="0" borderId="0" xfId="0" applyFont="1" applyAlignment="1">
      <alignment vertical="top" wrapText="1"/>
    </xf>
    <xf numFmtId="0" fontId="43" fillId="0" borderId="10" xfId="0" applyFont="1" applyBorder="1" applyAlignment="1">
      <alignment vertical="top" wrapText="1"/>
    </xf>
    <xf numFmtId="0" fontId="43" fillId="0" borderId="10" xfId="0" applyFont="1" applyBorder="1" applyAlignment="1">
      <alignment horizontal="right" vertical="top" wrapText="1"/>
    </xf>
    <xf numFmtId="0" fontId="43" fillId="0" borderId="0" xfId="0" applyFont="1" applyAlignment="1">
      <alignment vertical="top"/>
    </xf>
    <xf numFmtId="0" fontId="42" fillId="0" borderId="11" xfId="0" applyFont="1" applyBorder="1" applyAlignment="1">
      <alignment vertical="top"/>
    </xf>
    <xf numFmtId="10" fontId="42" fillId="0" borderId="11" xfId="0" applyNumberFormat="1" applyFont="1" applyBorder="1" applyAlignment="1">
      <alignment vertical="top"/>
    </xf>
    <xf numFmtId="0" fontId="42" fillId="0" borderId="0" xfId="0" applyFont="1" applyAlignment="1">
      <alignment horizontal="left" vertical="top"/>
    </xf>
    <xf numFmtId="0" fontId="42" fillId="0" borderId="11" xfId="0" applyFont="1" applyBorder="1" applyAlignment="1">
      <alignment horizontal="right" vertical="top"/>
    </xf>
    <xf numFmtId="0" fontId="42" fillId="0" borderId="0" xfId="0" applyFont="1" applyAlignment="1">
      <alignment vertical="top"/>
    </xf>
    <xf numFmtId="0" fontId="42" fillId="0" borderId="0" xfId="0" applyFont="1" applyAlignment="1">
      <alignment horizontal="center" vertical="top"/>
    </xf>
    <xf numFmtId="0" fontId="42" fillId="0" borderId="12" xfId="0" applyFont="1" applyBorder="1" applyAlignment="1">
      <alignment horizontal="center" vertical="top"/>
    </xf>
    <xf numFmtId="0" fontId="42" fillId="0" borderId="11" xfId="0" applyFont="1" applyBorder="1" applyAlignment="1">
      <alignment horizontal="center" vertical="top"/>
    </xf>
    <xf numFmtId="0" fontId="42" fillId="0" borderId="10" xfId="0" applyFont="1" applyBorder="1" applyAlignment="1">
      <alignment horizontal="center" vertical="top"/>
    </xf>
    <xf numFmtId="0" fontId="43" fillId="0" borderId="0" xfId="0" applyFont="1" applyAlignment="1">
      <alignment vertical="top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6">
      <selection activeCell="C13" sqref="C13"/>
    </sheetView>
  </sheetViews>
  <sheetFormatPr defaultColWidth="9.140625" defaultRowHeight="15"/>
  <cols>
    <col min="1" max="1" width="36.421875" style="10" customWidth="1"/>
    <col min="2" max="2" width="10.7109375" style="10" customWidth="1"/>
    <col min="3" max="4" width="15.7109375" style="10" customWidth="1"/>
    <col min="5" max="16384" width="9.140625" style="10" customWidth="1"/>
  </cols>
  <sheetData>
    <row r="1" spans="1:4" ht="15">
      <c r="A1" s="19"/>
      <c r="B1" s="19"/>
      <c r="C1" s="19"/>
      <c r="D1" s="19"/>
    </row>
    <row r="2" spans="1:4" s="14" customFormat="1" ht="15.75">
      <c r="A2" s="24"/>
      <c r="B2" s="24"/>
      <c r="C2" s="24"/>
      <c r="D2" s="24"/>
    </row>
    <row r="3" spans="1:4" ht="15">
      <c r="A3" s="19"/>
      <c r="B3" s="19"/>
      <c r="C3" s="19"/>
      <c r="D3" s="19"/>
    </row>
    <row r="4" spans="1:4" ht="15">
      <c r="A4" s="19"/>
      <c r="B4" s="19"/>
      <c r="C4" s="19"/>
      <c r="D4" s="19"/>
    </row>
    <row r="5" spans="1:4" ht="15">
      <c r="A5" s="19"/>
      <c r="B5" s="19"/>
      <c r="C5" s="19"/>
      <c r="D5" s="19"/>
    </row>
    <row r="6" spans="1:4" ht="15">
      <c r="A6" s="19"/>
      <c r="B6" s="19"/>
      <c r="C6" s="19"/>
      <c r="D6" s="19"/>
    </row>
    <row r="7" spans="1:4" ht="15">
      <c r="A7" s="19"/>
      <c r="B7" s="19"/>
      <c r="C7" s="19"/>
      <c r="D7" s="19"/>
    </row>
    <row r="9" spans="1:3" ht="15">
      <c r="A9" s="10" t="s">
        <v>221</v>
      </c>
      <c r="C9" s="10" t="s">
        <v>222</v>
      </c>
    </row>
    <row r="10" spans="1:3" ht="15">
      <c r="A10" s="10" t="s">
        <v>223</v>
      </c>
      <c r="C10" s="10" t="s">
        <v>222</v>
      </c>
    </row>
    <row r="11" spans="1:3" ht="15">
      <c r="A11" s="10" t="s">
        <v>224</v>
      </c>
      <c r="C11" s="10" t="s">
        <v>240</v>
      </c>
    </row>
    <row r="12" spans="1:3" ht="15">
      <c r="A12" s="10" t="s">
        <v>222</v>
      </c>
      <c r="C12" s="10" t="s">
        <v>225</v>
      </c>
    </row>
    <row r="13" spans="1:3" ht="15">
      <c r="A13" s="10" t="s">
        <v>222</v>
      </c>
      <c r="C13" s="10" t="s">
        <v>222</v>
      </c>
    </row>
    <row r="14" spans="1:3" ht="15">
      <c r="A14" s="10" t="s">
        <v>222</v>
      </c>
      <c r="C14" s="10" t="s">
        <v>222</v>
      </c>
    </row>
    <row r="15" spans="1:3" ht="15">
      <c r="A15" s="10" t="s">
        <v>226</v>
      </c>
      <c r="C15" s="10" t="s">
        <v>222</v>
      </c>
    </row>
    <row r="16" ht="15">
      <c r="A16" s="10" t="s">
        <v>227</v>
      </c>
    </row>
    <row r="17" ht="15">
      <c r="A17" s="10" t="s">
        <v>228</v>
      </c>
    </row>
    <row r="18" ht="15">
      <c r="A18" s="10" t="s">
        <v>229</v>
      </c>
    </row>
    <row r="19" ht="15">
      <c r="A19" s="10" t="s">
        <v>229</v>
      </c>
    </row>
    <row r="20" ht="15">
      <c r="A20" s="10" t="s">
        <v>229</v>
      </c>
    </row>
    <row r="22" spans="1:4" ht="15">
      <c r="A22" s="20" t="s">
        <v>230</v>
      </c>
      <c r="B22" s="20"/>
      <c r="C22" s="20"/>
      <c r="D22" s="20"/>
    </row>
    <row r="23" spans="1:4" ht="15">
      <c r="A23" s="15" t="s">
        <v>231</v>
      </c>
      <c r="B23" s="15"/>
      <c r="C23" s="18" t="s">
        <v>232</v>
      </c>
      <c r="D23" s="18" t="s">
        <v>233</v>
      </c>
    </row>
    <row r="24" spans="1:4" ht="15">
      <c r="A24" s="15" t="s">
        <v>234</v>
      </c>
      <c r="B24" s="15"/>
      <c r="C24" s="15">
        <f>ROUND(SUM(Összesítő!B2:B26),0)</f>
        <v>0</v>
      </c>
      <c r="D24" s="15">
        <f>ROUND(SUM(Összesítő!C2:C26),0)</f>
        <v>0</v>
      </c>
    </row>
    <row r="25" spans="1:4" ht="15">
      <c r="A25" s="15" t="s">
        <v>235</v>
      </c>
      <c r="B25" s="15"/>
      <c r="C25" s="15">
        <f>ROUND(C24,0)</f>
        <v>0</v>
      </c>
      <c r="D25" s="15">
        <f>ROUND(D24,0)</f>
        <v>0</v>
      </c>
    </row>
    <row r="26" spans="1:4" ht="15">
      <c r="A26" s="10" t="s">
        <v>236</v>
      </c>
      <c r="C26" s="21">
        <f>ROUND(C25+D25,0)</f>
        <v>0</v>
      </c>
      <c r="D26" s="21"/>
    </row>
    <row r="27" spans="1:4" ht="15">
      <c r="A27" s="15" t="s">
        <v>237</v>
      </c>
      <c r="B27" s="16">
        <v>0.27</v>
      </c>
      <c r="C27" s="22">
        <f>ROUND(C26*B27,0)</f>
        <v>0</v>
      </c>
      <c r="D27" s="22"/>
    </row>
    <row r="28" spans="1:4" ht="15">
      <c r="A28" s="15" t="s">
        <v>238</v>
      </c>
      <c r="B28" s="15"/>
      <c r="C28" s="23">
        <f>ROUND(C26+C27,0)</f>
        <v>0</v>
      </c>
      <c r="D28" s="23"/>
    </row>
    <row r="32" spans="2:3" ht="15">
      <c r="B32" s="21" t="s">
        <v>239</v>
      </c>
      <c r="C32" s="21"/>
    </row>
    <row r="34" ht="15">
      <c r="A34" s="17"/>
    </row>
    <row r="35" ht="15">
      <c r="A35" s="17"/>
    </row>
    <row r="36" ht="15">
      <c r="A36" s="17"/>
    </row>
  </sheetData>
  <sheetProtection/>
  <mergeCells count="12">
    <mergeCell ref="A1:D1"/>
    <mergeCell ref="A2:D2"/>
    <mergeCell ref="A3:D3"/>
    <mergeCell ref="A4:D4"/>
    <mergeCell ref="A5:D5"/>
    <mergeCell ref="A6:D6"/>
    <mergeCell ref="A7:D7"/>
    <mergeCell ref="A22:D22"/>
    <mergeCell ref="C26:D26"/>
    <mergeCell ref="C27:D27"/>
    <mergeCell ref="C28:D28"/>
    <mergeCell ref="B32:C32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62</v>
      </c>
      <c r="C2" s="2" t="s">
        <v>63</v>
      </c>
      <c r="D2" s="6">
        <v>1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15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fitToHeight="0" fitToWidth="1" horizontalDpi="600" verticalDpi="600" orientation="portrait" paperSize="9" scale="98" r:id="rId1"/>
  <headerFooter>
    <oddHeader>&amp;L&amp;"Times New Roman CE,bold"&amp;10 Ácsmunka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65</v>
      </c>
      <c r="C2" s="2" t="s">
        <v>66</v>
      </c>
      <c r="D2" s="6">
        <v>169.176</v>
      </c>
      <c r="E2" s="1" t="s">
        <v>25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63.75">
      <c r="A4" s="8">
        <v>2</v>
      </c>
      <c r="B4" s="1" t="s">
        <v>67</v>
      </c>
      <c r="C4" s="2" t="s">
        <v>68</v>
      </c>
      <c r="D4" s="6">
        <v>169.176</v>
      </c>
      <c r="E4" s="1" t="s">
        <v>25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38.25">
      <c r="A6" s="8">
        <v>3</v>
      </c>
      <c r="B6" s="1" t="s">
        <v>69</v>
      </c>
      <c r="C6" s="2" t="s">
        <v>70</v>
      </c>
      <c r="D6" s="6">
        <v>169.176</v>
      </c>
      <c r="E6" s="1" t="s">
        <v>25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63.75">
      <c r="A8" s="8">
        <v>4</v>
      </c>
      <c r="B8" s="1" t="s">
        <v>71</v>
      </c>
      <c r="C8" s="2" t="s">
        <v>72</v>
      </c>
      <c r="D8" s="6">
        <v>159.96</v>
      </c>
      <c r="E8" s="1" t="s">
        <v>25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ht="38.25">
      <c r="A10" s="8">
        <v>5</v>
      </c>
      <c r="B10" s="1" t="s">
        <v>73</v>
      </c>
      <c r="C10" s="2" t="s">
        <v>75</v>
      </c>
      <c r="D10" s="6">
        <v>53.4</v>
      </c>
      <c r="E10" s="1" t="s">
        <v>74</v>
      </c>
      <c r="F10" s="6">
        <v>0</v>
      </c>
      <c r="G10" s="6">
        <v>0</v>
      </c>
      <c r="H10" s="6">
        <f>ROUND(D10*F10,0)</f>
        <v>0</v>
      </c>
      <c r="I10" s="6">
        <f>ROUND(D10*G10,0)</f>
        <v>0</v>
      </c>
    </row>
    <row r="12" spans="1:9" ht="63.75">
      <c r="A12" s="8">
        <v>6</v>
      </c>
      <c r="B12" s="1" t="s">
        <v>76</v>
      </c>
      <c r="C12" s="2" t="s">
        <v>77</v>
      </c>
      <c r="D12" s="6">
        <v>32.188</v>
      </c>
      <c r="E12" s="1" t="s">
        <v>25</v>
      </c>
      <c r="F12" s="6">
        <v>0</v>
      </c>
      <c r="G12" s="6">
        <v>0</v>
      </c>
      <c r="H12" s="6">
        <f>ROUND(D12*F12,0)</f>
        <v>0</v>
      </c>
      <c r="I12" s="6">
        <f>ROUND(D12*G12,0)</f>
        <v>0</v>
      </c>
    </row>
    <row r="14" spans="1:9" ht="63.75">
      <c r="A14" s="8">
        <v>7</v>
      </c>
      <c r="B14" s="1" t="s">
        <v>78</v>
      </c>
      <c r="C14" s="2" t="s">
        <v>79</v>
      </c>
      <c r="D14" s="6">
        <v>41.7</v>
      </c>
      <c r="E14" s="1" t="s">
        <v>74</v>
      </c>
      <c r="F14" s="6">
        <v>0</v>
      </c>
      <c r="G14" s="6">
        <v>0</v>
      </c>
      <c r="H14" s="6">
        <f>ROUND(D14*F14,0)</f>
        <v>0</v>
      </c>
      <c r="I14" s="6">
        <f>ROUND(D14*G14,0)</f>
        <v>0</v>
      </c>
    </row>
    <row r="16" spans="1:9" ht="25.5">
      <c r="A16" s="8">
        <v>8</v>
      </c>
      <c r="B16" s="1" t="s">
        <v>80</v>
      </c>
      <c r="C16" s="2" t="s">
        <v>81</v>
      </c>
      <c r="D16" s="6">
        <v>48</v>
      </c>
      <c r="E16" s="1" t="s">
        <v>74</v>
      </c>
      <c r="F16" s="6">
        <v>0</v>
      </c>
      <c r="G16" s="6">
        <v>0</v>
      </c>
      <c r="H16" s="6">
        <f>ROUND(D16*F16,0)</f>
        <v>0</v>
      </c>
      <c r="I16" s="6">
        <f>ROUND(D16*G16,0)</f>
        <v>0</v>
      </c>
    </row>
    <row r="18" spans="1:9" ht="25.5">
      <c r="A18" s="8">
        <v>9</v>
      </c>
      <c r="B18" s="1" t="s">
        <v>82</v>
      </c>
      <c r="C18" s="2" t="s">
        <v>83</v>
      </c>
      <c r="D18" s="6">
        <v>26.2</v>
      </c>
      <c r="E18" s="1" t="s">
        <v>74</v>
      </c>
      <c r="F18" s="6">
        <v>0</v>
      </c>
      <c r="G18" s="6">
        <v>0</v>
      </c>
      <c r="H18" s="6">
        <f>ROUND(D18*F18,0)</f>
        <v>0</v>
      </c>
      <c r="I18" s="6">
        <f>ROUND(D18*G18,0)</f>
        <v>0</v>
      </c>
    </row>
    <row r="20" spans="1:9" s="9" customFormat="1" ht="12.75">
      <c r="A20" s="7"/>
      <c r="B20" s="3"/>
      <c r="C20" s="3" t="s">
        <v>15</v>
      </c>
      <c r="D20" s="5"/>
      <c r="E20" s="3"/>
      <c r="F20" s="5"/>
      <c r="G20" s="5"/>
      <c r="H20" s="5">
        <f>ROUND(SUM(H2:H19),0)</f>
        <v>0</v>
      </c>
      <c r="I20" s="5">
        <f>ROUND(SUM(I2:I19),0)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fitToHeight="0" fitToWidth="1" horizontalDpi="600" verticalDpi="600" orientation="portrait" paperSize="9" scale="98" r:id="rId1"/>
  <headerFooter>
    <oddHeader>&amp;L&amp;"Times New Roman CE,bold"&amp;10 Vakolás és rabicolás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85</v>
      </c>
      <c r="C2" s="2" t="s">
        <v>86</v>
      </c>
      <c r="D2" s="6">
        <v>2</v>
      </c>
      <c r="E2" s="1" t="s">
        <v>25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15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fitToHeight="0" fitToWidth="1" horizontalDpi="600" verticalDpi="600" orientation="portrait" paperSize="9" scale="98" r:id="rId1"/>
  <headerFooter>
    <oddHeader>&amp;L&amp;"Times New Roman CE,bold"&amp;10 Tetőfedés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88</v>
      </c>
      <c r="C2" s="2" t="s">
        <v>89</v>
      </c>
      <c r="D2" s="6">
        <v>65.72</v>
      </c>
      <c r="E2" s="1" t="s">
        <v>25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38.25">
      <c r="A4" s="8">
        <v>2</v>
      </c>
      <c r="B4" s="1" t="s">
        <v>90</v>
      </c>
      <c r="C4" s="2" t="s">
        <v>91</v>
      </c>
      <c r="D4" s="6">
        <v>20.832</v>
      </c>
      <c r="E4" s="1" t="s">
        <v>25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51">
      <c r="A6" s="8">
        <v>3</v>
      </c>
      <c r="B6" s="1" t="s">
        <v>92</v>
      </c>
      <c r="C6" s="2" t="s">
        <v>93</v>
      </c>
      <c r="D6" s="6">
        <v>89.86</v>
      </c>
      <c r="E6" s="1" t="s">
        <v>74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51">
      <c r="A8" s="8">
        <v>4</v>
      </c>
      <c r="B8" s="1" t="s">
        <v>94</v>
      </c>
      <c r="C8" s="2" t="s">
        <v>95</v>
      </c>
      <c r="D8" s="6">
        <v>44.1</v>
      </c>
      <c r="E8" s="1" t="s">
        <v>25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ht="51">
      <c r="A10" s="8">
        <v>5</v>
      </c>
      <c r="B10" s="1" t="s">
        <v>96</v>
      </c>
      <c r="C10" s="2" t="s">
        <v>97</v>
      </c>
      <c r="D10" s="6">
        <v>30.57</v>
      </c>
      <c r="E10" s="1" t="s">
        <v>25</v>
      </c>
      <c r="F10" s="6">
        <v>0</v>
      </c>
      <c r="G10" s="6">
        <v>0</v>
      </c>
      <c r="H10" s="6">
        <f>ROUND(D10*F10,0)</f>
        <v>0</v>
      </c>
      <c r="I10" s="6">
        <f>ROUND(D10*G10,0)</f>
        <v>0</v>
      </c>
    </row>
    <row r="12" spans="1:9" ht="51">
      <c r="A12" s="8">
        <v>6</v>
      </c>
      <c r="B12" s="1" t="s">
        <v>98</v>
      </c>
      <c r="C12" s="2" t="s">
        <v>99</v>
      </c>
      <c r="D12" s="6">
        <v>40.08</v>
      </c>
      <c r="E12" s="1" t="s">
        <v>74</v>
      </c>
      <c r="F12" s="6">
        <v>0</v>
      </c>
      <c r="G12" s="6">
        <v>0</v>
      </c>
      <c r="H12" s="6">
        <f>ROUND(D12*F12,0)</f>
        <v>0</v>
      </c>
      <c r="I12" s="6">
        <f>ROUND(D12*G12,0)</f>
        <v>0</v>
      </c>
    </row>
    <row r="14" spans="1:9" ht="38.25">
      <c r="A14" s="8">
        <v>7</v>
      </c>
      <c r="B14" s="1" t="s">
        <v>100</v>
      </c>
      <c r="C14" s="2" t="s">
        <v>101</v>
      </c>
      <c r="D14" s="6">
        <v>13.47</v>
      </c>
      <c r="E14" s="1" t="s">
        <v>74</v>
      </c>
      <c r="F14" s="6">
        <v>0</v>
      </c>
      <c r="G14" s="6">
        <v>0</v>
      </c>
      <c r="H14" s="6">
        <f>ROUND(D14*F14,0)</f>
        <v>0</v>
      </c>
      <c r="I14" s="6">
        <f>ROUND(D14*G14,0)</f>
        <v>0</v>
      </c>
    </row>
    <row r="16" spans="1:9" ht="76.5">
      <c r="A16" s="8">
        <v>8</v>
      </c>
      <c r="B16" s="1" t="s">
        <v>102</v>
      </c>
      <c r="C16" s="2" t="s">
        <v>103</v>
      </c>
      <c r="D16" s="6">
        <v>281.316</v>
      </c>
      <c r="E16" s="1" t="s">
        <v>25</v>
      </c>
      <c r="F16" s="6">
        <v>0</v>
      </c>
      <c r="G16" s="6">
        <v>0</v>
      </c>
      <c r="H16" s="6">
        <f>ROUND(D16*F16,0)</f>
        <v>0</v>
      </c>
      <c r="I16" s="6">
        <f>ROUND(D16*G16,0)</f>
        <v>0</v>
      </c>
    </row>
    <row r="18" spans="1:9" ht="63.75">
      <c r="A18" s="8">
        <v>9</v>
      </c>
      <c r="B18" s="1" t="s">
        <v>104</v>
      </c>
      <c r="C18" s="2" t="s">
        <v>105</v>
      </c>
      <c r="D18" s="6">
        <v>119.09</v>
      </c>
      <c r="E18" s="1" t="s">
        <v>25</v>
      </c>
      <c r="F18" s="6">
        <v>0</v>
      </c>
      <c r="G18" s="6">
        <v>0</v>
      </c>
      <c r="H18" s="6">
        <f>ROUND(D18*F18,0)</f>
        <v>0</v>
      </c>
      <c r="I18" s="6">
        <f>ROUND(D18*G18,0)</f>
        <v>0</v>
      </c>
    </row>
    <row r="20" spans="1:9" ht="76.5">
      <c r="A20" s="8">
        <v>10</v>
      </c>
      <c r="B20" s="1" t="s">
        <v>106</v>
      </c>
      <c r="C20" s="2" t="s">
        <v>107</v>
      </c>
      <c r="D20" s="6">
        <v>119.09</v>
      </c>
      <c r="E20" s="1" t="s">
        <v>25</v>
      </c>
      <c r="F20" s="6">
        <v>0</v>
      </c>
      <c r="G20" s="6">
        <v>0</v>
      </c>
      <c r="H20" s="6">
        <f>ROUND(D20*F20,0)</f>
        <v>0</v>
      </c>
      <c r="I20" s="6">
        <f>ROUND(D20*G20,0)</f>
        <v>0</v>
      </c>
    </row>
    <row r="22" spans="1:9" ht="76.5">
      <c r="A22" s="8">
        <v>11</v>
      </c>
      <c r="B22" s="1" t="s">
        <v>108</v>
      </c>
      <c r="C22" s="2" t="s">
        <v>109</v>
      </c>
      <c r="D22" s="6">
        <v>281.316</v>
      </c>
      <c r="E22" s="1" t="s">
        <v>25</v>
      </c>
      <c r="F22" s="6">
        <v>0</v>
      </c>
      <c r="G22" s="6">
        <v>0</v>
      </c>
      <c r="H22" s="6">
        <f>ROUND(D22*F22,0)</f>
        <v>0</v>
      </c>
      <c r="I22" s="6">
        <f>ROUND(D22*G22,0)</f>
        <v>0</v>
      </c>
    </row>
    <row r="23" ht="38.25">
      <c r="C23" s="2" t="s">
        <v>110</v>
      </c>
    </row>
    <row r="25" spans="1:9" ht="76.5">
      <c r="A25" s="8">
        <v>12</v>
      </c>
      <c r="B25" s="1" t="s">
        <v>111</v>
      </c>
      <c r="C25" s="2" t="s">
        <v>112</v>
      </c>
      <c r="D25" s="6">
        <v>119.09</v>
      </c>
      <c r="E25" s="1" t="s">
        <v>25</v>
      </c>
      <c r="F25" s="6">
        <v>0</v>
      </c>
      <c r="G25" s="6">
        <v>0</v>
      </c>
      <c r="H25" s="6">
        <f>ROUND(D25*F25,0)</f>
        <v>0</v>
      </c>
      <c r="I25" s="6">
        <f>ROUND(D25*G25,0)</f>
        <v>0</v>
      </c>
    </row>
    <row r="26" ht="38.25">
      <c r="C26" s="2" t="s">
        <v>113</v>
      </c>
    </row>
    <row r="28" spans="1:9" s="9" customFormat="1" ht="12.75">
      <c r="A28" s="7"/>
      <c r="B28" s="3"/>
      <c r="C28" s="3" t="s">
        <v>15</v>
      </c>
      <c r="D28" s="5"/>
      <c r="E28" s="3"/>
      <c r="F28" s="5"/>
      <c r="G28" s="5"/>
      <c r="H28" s="5">
        <f>ROUND(SUM(H2:H27),0)</f>
        <v>0</v>
      </c>
      <c r="I28" s="5">
        <f>ROUND(SUM(I2:I27),0)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fitToHeight="0" fitToWidth="1" horizontalDpi="600" verticalDpi="600" orientation="portrait" paperSize="9" scale="98" r:id="rId1"/>
  <headerFooter>
    <oddHeader>&amp;L&amp;"Times New Roman CE,bold"&amp;10 Hideg- és melegburkolatok készítése, aljzat előkészítés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115</v>
      </c>
      <c r="C2" s="2" t="s">
        <v>116</v>
      </c>
      <c r="D2" s="6">
        <v>13.47</v>
      </c>
      <c r="E2" s="1" t="s">
        <v>74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15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fitToHeight="0" fitToWidth="1" horizontalDpi="600" verticalDpi="600" orientation="portrait" paperSize="9" scale="98" r:id="rId1"/>
  <headerFooter>
    <oddHeader>&amp;L&amp;"Times New Roman CE,bold"&amp;10 Bádogozás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8.5">
      <c r="A2" s="8">
        <v>1</v>
      </c>
      <c r="B2" s="1" t="s">
        <v>118</v>
      </c>
      <c r="C2" s="2" t="s">
        <v>140</v>
      </c>
      <c r="D2" s="6">
        <v>17.1</v>
      </c>
      <c r="E2" s="1" t="s">
        <v>139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41.25">
      <c r="A4" s="8">
        <v>2</v>
      </c>
      <c r="B4" s="1" t="s">
        <v>119</v>
      </c>
      <c r="C4" s="2" t="s">
        <v>141</v>
      </c>
      <c r="D4" s="6">
        <v>8.4</v>
      </c>
      <c r="E4" s="1" t="s">
        <v>139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41.25">
      <c r="A6" s="8">
        <v>3</v>
      </c>
      <c r="B6" s="1" t="s">
        <v>120</v>
      </c>
      <c r="C6" s="2" t="s">
        <v>142</v>
      </c>
      <c r="D6" s="6">
        <v>24.2175</v>
      </c>
      <c r="E6" s="1" t="s">
        <v>139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76.5">
      <c r="A8" s="8">
        <v>4</v>
      </c>
      <c r="B8" s="1" t="s">
        <v>121</v>
      </c>
      <c r="C8" s="2" t="s">
        <v>122</v>
      </c>
      <c r="D8" s="6">
        <v>1</v>
      </c>
      <c r="E8" s="1" t="s">
        <v>13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9" ht="25.5">
      <c r="C9" s="2" t="s">
        <v>123</v>
      </c>
    </row>
    <row r="11" spans="1:9" ht="76.5">
      <c r="A11" s="8">
        <v>5</v>
      </c>
      <c r="B11" s="1" t="s">
        <v>124</v>
      </c>
      <c r="C11" s="2" t="s">
        <v>125</v>
      </c>
      <c r="D11" s="6">
        <v>1</v>
      </c>
      <c r="E11" s="1" t="s">
        <v>13</v>
      </c>
      <c r="F11" s="6">
        <v>0</v>
      </c>
      <c r="G11" s="6">
        <v>0</v>
      </c>
      <c r="H11" s="6">
        <f>ROUND(D11*F11,0)</f>
        <v>0</v>
      </c>
      <c r="I11" s="6">
        <f>ROUND(D11*G11,0)</f>
        <v>0</v>
      </c>
    </row>
    <row r="12" ht="25.5">
      <c r="C12" s="2" t="s">
        <v>126</v>
      </c>
    </row>
    <row r="14" spans="1:9" ht="51">
      <c r="A14" s="8">
        <v>6</v>
      </c>
      <c r="B14" s="1" t="s">
        <v>127</v>
      </c>
      <c r="C14" s="2" t="s">
        <v>128</v>
      </c>
      <c r="D14" s="6">
        <v>21.3</v>
      </c>
      <c r="E14" s="1" t="s">
        <v>74</v>
      </c>
      <c r="F14" s="6">
        <v>0</v>
      </c>
      <c r="G14" s="6">
        <v>0</v>
      </c>
      <c r="H14" s="6">
        <f>ROUND(D14*F14,0)</f>
        <v>0</v>
      </c>
      <c r="I14" s="6">
        <f>ROUND(D14*G14,0)</f>
        <v>0</v>
      </c>
    </row>
    <row r="16" spans="1:9" ht="89.25">
      <c r="A16" s="8">
        <v>7</v>
      </c>
      <c r="B16" s="1" t="s">
        <v>129</v>
      </c>
      <c r="C16" s="2" t="s">
        <v>130</v>
      </c>
      <c r="D16" s="6">
        <v>5</v>
      </c>
      <c r="E16" s="1" t="s">
        <v>13</v>
      </c>
      <c r="F16" s="6">
        <v>0</v>
      </c>
      <c r="G16" s="6">
        <v>0</v>
      </c>
      <c r="H16" s="6">
        <f>ROUND(D16*F16,0)</f>
        <v>0</v>
      </c>
      <c r="I16" s="6">
        <f>ROUND(D16*G16,0)</f>
        <v>0</v>
      </c>
    </row>
    <row r="17" ht="25.5">
      <c r="C17" s="2" t="s">
        <v>131</v>
      </c>
    </row>
    <row r="19" spans="1:9" ht="89.25">
      <c r="A19" s="8">
        <v>8</v>
      </c>
      <c r="B19" s="1" t="s">
        <v>132</v>
      </c>
      <c r="C19" s="2" t="s">
        <v>133</v>
      </c>
      <c r="D19" s="6">
        <v>7</v>
      </c>
      <c r="E19" s="1" t="s">
        <v>13</v>
      </c>
      <c r="F19" s="6">
        <v>0</v>
      </c>
      <c r="G19" s="6">
        <v>0</v>
      </c>
      <c r="H19" s="6">
        <f>ROUND(D19*F19,0)</f>
        <v>0</v>
      </c>
      <c r="I19" s="6">
        <f>ROUND(D19*G19,0)</f>
        <v>0</v>
      </c>
    </row>
    <row r="20" ht="25.5">
      <c r="C20" s="2" t="s">
        <v>134</v>
      </c>
    </row>
    <row r="22" spans="1:9" ht="89.25">
      <c r="A22" s="8">
        <v>9</v>
      </c>
      <c r="B22" s="1" t="s">
        <v>135</v>
      </c>
      <c r="C22" s="2" t="s">
        <v>133</v>
      </c>
      <c r="D22" s="6">
        <v>1</v>
      </c>
      <c r="E22" s="1" t="s">
        <v>13</v>
      </c>
      <c r="F22" s="6">
        <v>0</v>
      </c>
      <c r="G22" s="6">
        <v>0</v>
      </c>
      <c r="H22" s="6">
        <f>ROUND(D22*F22,0)</f>
        <v>0</v>
      </c>
      <c r="I22" s="6">
        <f>ROUND(D22*G22,0)</f>
        <v>0</v>
      </c>
    </row>
    <row r="23" ht="25.5">
      <c r="C23" s="2" t="s">
        <v>136</v>
      </c>
    </row>
    <row r="25" spans="1:9" ht="25.5">
      <c r="A25" s="8">
        <v>10</v>
      </c>
      <c r="B25" s="1" t="s">
        <v>137</v>
      </c>
      <c r="C25" s="2" t="s">
        <v>138</v>
      </c>
      <c r="D25" s="6">
        <v>3</v>
      </c>
      <c r="E25" s="1" t="s">
        <v>13</v>
      </c>
      <c r="F25" s="6">
        <v>0</v>
      </c>
      <c r="G25" s="6">
        <v>0</v>
      </c>
      <c r="H25" s="6">
        <f>ROUND(D25*F25,0)</f>
        <v>0</v>
      </c>
      <c r="I25" s="6">
        <f>ROUND(D25*G25,0)</f>
        <v>0</v>
      </c>
    </row>
    <row r="27" spans="1:9" s="9" customFormat="1" ht="12.75">
      <c r="A27" s="7"/>
      <c r="B27" s="3"/>
      <c r="C27" s="3" t="s">
        <v>15</v>
      </c>
      <c r="D27" s="5"/>
      <c r="E27" s="3"/>
      <c r="F27" s="5"/>
      <c r="G27" s="5"/>
      <c r="H27" s="5">
        <f>ROUND(SUM(H2:H26),0)</f>
        <v>0</v>
      </c>
      <c r="I27" s="5">
        <f>ROUND(SUM(I2:I26),0)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fitToHeight="0" fitToWidth="1" horizontalDpi="600" verticalDpi="600" orientation="portrait" paperSize="9" scale="98" r:id="rId1"/>
  <headerFooter>
    <oddHeader>&amp;L&amp;"Times New Roman CE,bold"&amp;10 Fa- és műanyag szerkezet elhelyezése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144</v>
      </c>
      <c r="C2" s="2" t="s">
        <v>145</v>
      </c>
      <c r="D2" s="6">
        <v>1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89.25">
      <c r="A4" s="8">
        <v>2</v>
      </c>
      <c r="B4" s="1" t="s">
        <v>146</v>
      </c>
      <c r="C4" s="2" t="s">
        <v>147</v>
      </c>
      <c r="D4" s="6">
        <v>12</v>
      </c>
      <c r="E4" s="1" t="s">
        <v>13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89.25">
      <c r="A6" s="8">
        <v>3</v>
      </c>
      <c r="B6" s="1" t="s">
        <v>148</v>
      </c>
      <c r="C6" s="2" t="s">
        <v>149</v>
      </c>
      <c r="D6" s="6">
        <v>1</v>
      </c>
      <c r="E6" s="1" t="s">
        <v>13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89.25">
      <c r="A8" s="8">
        <v>4</v>
      </c>
      <c r="B8" s="1" t="s">
        <v>150</v>
      </c>
      <c r="C8" s="2" t="s">
        <v>151</v>
      </c>
      <c r="D8" s="6">
        <v>5</v>
      </c>
      <c r="E8" s="1" t="s">
        <v>13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s="9" customFormat="1" ht="12.75">
      <c r="A10" s="7"/>
      <c r="B10" s="3"/>
      <c r="C10" s="3" t="s">
        <v>15</v>
      </c>
      <c r="D10" s="5"/>
      <c r="E10" s="3"/>
      <c r="F10" s="5"/>
      <c r="G10" s="5"/>
      <c r="H10" s="5">
        <f>ROUND(SUM(H2:H9),0)</f>
        <v>0</v>
      </c>
      <c r="I10" s="5">
        <f>ROUND(SUM(I2:I9),0)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fitToHeight="0" fitToWidth="1" horizontalDpi="600" verticalDpi="600" orientation="portrait" paperSize="9" scale="98" r:id="rId1"/>
  <headerFooter>
    <oddHeader>&amp;L&amp;"Times New Roman CE,bold"&amp;10 Fém nyílászáró és épületlakatos-szerkezet elhelyezése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1">
      <c r="A2" s="8">
        <v>1</v>
      </c>
      <c r="B2" s="1" t="s">
        <v>153</v>
      </c>
      <c r="C2" s="2" t="s">
        <v>155</v>
      </c>
      <c r="D2" s="6">
        <v>2.7</v>
      </c>
      <c r="E2" s="1" t="s">
        <v>154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89.25">
      <c r="A4" s="8">
        <v>2</v>
      </c>
      <c r="B4" s="1" t="s">
        <v>156</v>
      </c>
      <c r="C4" s="2" t="s">
        <v>157</v>
      </c>
      <c r="D4" s="6">
        <v>270</v>
      </c>
      <c r="E4" s="1" t="s">
        <v>25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5" ht="12.75">
      <c r="C5" s="2" t="s">
        <v>158</v>
      </c>
    </row>
    <row r="7" spans="1:9" ht="51">
      <c r="A7" s="8">
        <v>3</v>
      </c>
      <c r="B7" s="1" t="s">
        <v>159</v>
      </c>
      <c r="C7" s="2" t="s">
        <v>160</v>
      </c>
      <c r="D7" s="6">
        <v>270</v>
      </c>
      <c r="E7" s="1" t="s">
        <v>25</v>
      </c>
      <c r="F7" s="6">
        <v>0</v>
      </c>
      <c r="G7" s="6">
        <v>0</v>
      </c>
      <c r="H7" s="6">
        <f>ROUND(D7*F7,0)</f>
        <v>0</v>
      </c>
      <c r="I7" s="6">
        <f>ROUND(D7*G7,0)</f>
        <v>0</v>
      </c>
    </row>
    <row r="9" spans="1:9" s="9" customFormat="1" ht="12.75">
      <c r="A9" s="7"/>
      <c r="B9" s="3"/>
      <c r="C9" s="3" t="s">
        <v>15</v>
      </c>
      <c r="D9" s="5"/>
      <c r="E9" s="3"/>
      <c r="F9" s="5"/>
      <c r="G9" s="5"/>
      <c r="H9" s="5">
        <f>ROUND(SUM(H2:H8),0)</f>
        <v>0</v>
      </c>
      <c r="I9" s="5">
        <f>ROUND(SUM(I2:I8),0)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fitToHeight="0" fitToWidth="1" horizontalDpi="600" verticalDpi="600" orientation="portrait" paperSize="9" scale="98" r:id="rId1"/>
  <headerFooter>
    <oddHeader>&amp;L&amp;"Times New Roman CE,bold"&amp;10 Felületképzés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89.25">
      <c r="A2" s="8">
        <v>1</v>
      </c>
      <c r="B2" s="1" t="s">
        <v>162</v>
      </c>
      <c r="C2" s="2" t="s">
        <v>163</v>
      </c>
      <c r="D2" s="6">
        <v>121.19</v>
      </c>
      <c r="E2" s="1" t="s">
        <v>25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3" ht="12.75">
      <c r="C3" s="2" t="s">
        <v>164</v>
      </c>
    </row>
    <row r="5" spans="1:9" ht="89.25">
      <c r="A5" s="8">
        <v>2</v>
      </c>
      <c r="B5" s="1" t="s">
        <v>165</v>
      </c>
      <c r="C5" s="2" t="s">
        <v>166</v>
      </c>
      <c r="D5" s="6">
        <v>121.19</v>
      </c>
      <c r="E5" s="1" t="s">
        <v>25</v>
      </c>
      <c r="F5" s="6">
        <v>0</v>
      </c>
      <c r="G5" s="6">
        <v>0</v>
      </c>
      <c r="H5" s="6">
        <f>ROUND(D5*F5,0)</f>
        <v>0</v>
      </c>
      <c r="I5" s="6">
        <f>ROUND(D5*G5,0)</f>
        <v>0</v>
      </c>
    </row>
    <row r="6" ht="38.25">
      <c r="C6" s="2" t="s">
        <v>167</v>
      </c>
    </row>
    <row r="8" spans="1:9" ht="76.5">
      <c r="A8" s="8">
        <v>3</v>
      </c>
      <c r="B8" s="1" t="s">
        <v>168</v>
      </c>
      <c r="C8" s="2" t="s">
        <v>169</v>
      </c>
      <c r="D8" s="6">
        <v>24.1</v>
      </c>
      <c r="E8" s="1" t="s">
        <v>25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9" ht="38.25">
      <c r="C9" s="2" t="s">
        <v>170</v>
      </c>
    </row>
    <row r="11" spans="1:9" ht="76.5">
      <c r="A11" s="8">
        <v>4</v>
      </c>
      <c r="B11" s="1" t="s">
        <v>171</v>
      </c>
      <c r="C11" s="2" t="s">
        <v>172</v>
      </c>
      <c r="D11" s="6">
        <v>119.11</v>
      </c>
      <c r="E11" s="1" t="s">
        <v>25</v>
      </c>
      <c r="F11" s="6">
        <v>0</v>
      </c>
      <c r="G11" s="6">
        <v>0</v>
      </c>
      <c r="H11" s="6">
        <f>ROUND(D11*F11,0)</f>
        <v>0</v>
      </c>
      <c r="I11" s="6">
        <f>ROUND(D11*G11,0)</f>
        <v>0</v>
      </c>
    </row>
    <row r="13" spans="1:9" ht="90.75">
      <c r="A13" s="8">
        <v>5</v>
      </c>
      <c r="B13" s="1" t="s">
        <v>173</v>
      </c>
      <c r="C13" s="2" t="s">
        <v>182</v>
      </c>
      <c r="D13" s="6">
        <v>160</v>
      </c>
      <c r="E13" s="1" t="s">
        <v>25</v>
      </c>
      <c r="F13" s="6">
        <v>0</v>
      </c>
      <c r="G13" s="6">
        <v>0</v>
      </c>
      <c r="H13" s="6">
        <f>ROUND(D13*F13,0)</f>
        <v>0</v>
      </c>
      <c r="I13" s="6">
        <f>ROUND(D13*G13,0)</f>
        <v>0</v>
      </c>
    </row>
    <row r="14" ht="12.75">
      <c r="C14" s="2" t="s">
        <v>174</v>
      </c>
    </row>
    <row r="16" spans="1:9" ht="51">
      <c r="A16" s="8">
        <v>6</v>
      </c>
      <c r="B16" s="1" t="s">
        <v>175</v>
      </c>
      <c r="C16" s="2" t="s">
        <v>176</v>
      </c>
      <c r="D16" s="6">
        <v>157.51</v>
      </c>
      <c r="E16" s="1" t="s">
        <v>74</v>
      </c>
      <c r="F16" s="6">
        <v>0</v>
      </c>
      <c r="G16" s="6">
        <v>0</v>
      </c>
      <c r="H16" s="6">
        <f>ROUND(D16*F16,0)</f>
        <v>0</v>
      </c>
      <c r="I16" s="6">
        <f>ROUND(D16*G16,0)</f>
        <v>0</v>
      </c>
    </row>
    <row r="18" spans="1:9" ht="89.25">
      <c r="A18" s="8">
        <v>7</v>
      </c>
      <c r="B18" s="1" t="s">
        <v>177</v>
      </c>
      <c r="C18" s="2" t="s">
        <v>178</v>
      </c>
      <c r="D18" s="6">
        <v>119.11</v>
      </c>
      <c r="E18" s="1" t="s">
        <v>25</v>
      </c>
      <c r="F18" s="6">
        <v>0</v>
      </c>
      <c r="G18" s="6">
        <v>0</v>
      </c>
      <c r="H18" s="6">
        <f>ROUND(D18*F18,0)</f>
        <v>0</v>
      </c>
      <c r="I18" s="6">
        <f>ROUND(D18*G18,0)</f>
        <v>0</v>
      </c>
    </row>
    <row r="20" spans="1:9" ht="76.5">
      <c r="A20" s="8">
        <v>8</v>
      </c>
      <c r="B20" s="1" t="s">
        <v>179</v>
      </c>
      <c r="C20" s="2" t="s">
        <v>180</v>
      </c>
      <c r="D20" s="6">
        <v>140.7</v>
      </c>
      <c r="E20" s="1" t="s">
        <v>25</v>
      </c>
      <c r="F20" s="6">
        <v>0</v>
      </c>
      <c r="G20" s="6">
        <v>0</v>
      </c>
      <c r="H20" s="6">
        <f>ROUND(D20*F20,0)</f>
        <v>0</v>
      </c>
      <c r="I20" s="6">
        <f>ROUND(D20*G20,0)</f>
        <v>0</v>
      </c>
    </row>
    <row r="21" ht="12.75">
      <c r="C21" s="2" t="s">
        <v>181</v>
      </c>
    </row>
    <row r="23" spans="1:9" s="9" customFormat="1" ht="12.75">
      <c r="A23" s="7"/>
      <c r="B23" s="3"/>
      <c r="C23" s="3" t="s">
        <v>15</v>
      </c>
      <c r="D23" s="5"/>
      <c r="E23" s="3"/>
      <c r="F23" s="5"/>
      <c r="G23" s="5"/>
      <c r="H23" s="5">
        <f>ROUND(SUM(H2:H22),0)</f>
        <v>0</v>
      </c>
      <c r="I23" s="5">
        <f>ROUND(SUM(I2:I22),0)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fitToHeight="0" fitToWidth="1" horizontalDpi="600" verticalDpi="600" orientation="portrait" paperSize="9" scale="98" r:id="rId1"/>
  <headerFooter>
    <oddHeader>&amp;L&amp;"Times New Roman CE,bold"&amp;10 Szigetelés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184</v>
      </c>
      <c r="C2" s="2" t="s">
        <v>185</v>
      </c>
      <c r="D2" s="6">
        <v>6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15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fitToHeight="0" fitToWidth="1" horizontalDpi="600" verticalDpi="600" orientation="portrait" paperSize="9" scale="98" r:id="rId1"/>
  <headerFooter>
    <oddHeader>&amp;L&amp;"Times New Roman CE,bold"&amp;10 Árnyékolók beépítése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421875" style="11" customWidth="1"/>
    <col min="2" max="3" width="20.7109375" style="11" customWidth="1"/>
    <col min="4" max="16384" width="9.140625" style="11" customWidth="1"/>
  </cols>
  <sheetData>
    <row r="1" spans="1:3" s="12" customFormat="1" ht="15.75">
      <c r="A1" s="12" t="s">
        <v>0</v>
      </c>
      <c r="B1" s="13" t="s">
        <v>1</v>
      </c>
      <c r="C1" s="13" t="s">
        <v>2</v>
      </c>
    </row>
    <row r="2" spans="1:3" ht="15">
      <c r="A2" s="11" t="s">
        <v>16</v>
      </c>
      <c r="B2" s="11">
        <f>'Felvonulási létesítmények'!H4</f>
        <v>0</v>
      </c>
      <c r="C2" s="11">
        <f>'Felvonulási létesítmények'!I4</f>
        <v>0</v>
      </c>
    </row>
    <row r="3" spans="1:3" ht="15">
      <c r="A3" s="11" t="s">
        <v>23</v>
      </c>
      <c r="B3" s="11">
        <f>Költségtérítések!H8</f>
        <v>0</v>
      </c>
      <c r="C3" s="11">
        <f>Költségtérítések!I8</f>
        <v>0</v>
      </c>
    </row>
    <row r="4" spans="1:3" ht="15">
      <c r="A4" s="11" t="s">
        <v>36</v>
      </c>
      <c r="B4" s="11">
        <f>'Irtás, föld- és sziklamunka'!H12</f>
        <v>0</v>
      </c>
      <c r="C4" s="11">
        <f>'Irtás, föld- és sziklamunka'!I12</f>
        <v>0</v>
      </c>
    </row>
    <row r="5" spans="1:3" ht="15">
      <c r="A5" s="11" t="s">
        <v>39</v>
      </c>
      <c r="B5" s="11">
        <f>Síkalapozás!H4</f>
        <v>0</v>
      </c>
      <c r="C5" s="11">
        <f>Síkalapozás!I4</f>
        <v>0</v>
      </c>
    </row>
    <row r="6" spans="1:3" ht="30">
      <c r="A6" s="11" t="s">
        <v>48</v>
      </c>
      <c r="B6" s="11">
        <f>'Helyszíni beton és vasbeton mun'!H9</f>
        <v>0</v>
      </c>
      <c r="C6" s="11">
        <f>'Helyszíni beton és vasbeton mun'!I9</f>
        <v>0</v>
      </c>
    </row>
    <row r="7" spans="1:3" ht="15">
      <c r="A7" s="11" t="s">
        <v>57</v>
      </c>
      <c r="B7" s="11">
        <f>'Falazás és egyéb kőművesmunka'!H10</f>
        <v>0</v>
      </c>
      <c r="C7" s="11">
        <f>'Falazás és egyéb kőművesmunka'!I10</f>
        <v>0</v>
      </c>
    </row>
    <row r="8" spans="1:3" ht="30">
      <c r="A8" s="11" t="s">
        <v>61</v>
      </c>
      <c r="B8" s="11">
        <f>'Fém- és könnyű épületszerkezet '!H4</f>
        <v>0</v>
      </c>
      <c r="C8" s="11">
        <f>'Fém- és könnyű épületszerkezet '!I4</f>
        <v>0</v>
      </c>
    </row>
    <row r="9" spans="1:3" ht="15">
      <c r="A9" s="11" t="s">
        <v>64</v>
      </c>
      <c r="B9" s="11">
        <f>Ácsmunka!H4</f>
        <v>0</v>
      </c>
      <c r="C9" s="11">
        <f>Ácsmunka!I4</f>
        <v>0</v>
      </c>
    </row>
    <row r="10" spans="1:3" ht="15">
      <c r="A10" s="11" t="s">
        <v>84</v>
      </c>
      <c r="B10" s="11">
        <f>'Vakolás és rabicolás'!H20</f>
        <v>0</v>
      </c>
      <c r="C10" s="11">
        <f>'Vakolás és rabicolás'!I20</f>
        <v>0</v>
      </c>
    </row>
    <row r="11" spans="1:3" ht="15">
      <c r="A11" s="11" t="s">
        <v>87</v>
      </c>
      <c r="B11" s="11">
        <f>Tetőfedés!H4</f>
        <v>0</v>
      </c>
      <c r="C11" s="11">
        <f>Tetőfedés!I4</f>
        <v>0</v>
      </c>
    </row>
    <row r="12" spans="1:3" ht="30">
      <c r="A12" s="11" t="s">
        <v>114</v>
      </c>
      <c r="B12" s="11">
        <f>'Hideg- és melegburkolatok készí'!H28</f>
        <v>0</v>
      </c>
      <c r="C12" s="11">
        <f>'Hideg- és melegburkolatok készí'!I28</f>
        <v>0</v>
      </c>
    </row>
    <row r="13" spans="1:3" ht="15">
      <c r="A13" s="11" t="s">
        <v>117</v>
      </c>
      <c r="B13" s="11">
        <f>Bádogozás!H4</f>
        <v>0</v>
      </c>
      <c r="C13" s="11">
        <f>Bádogozás!I4</f>
        <v>0</v>
      </c>
    </row>
    <row r="14" spans="1:3" ht="30">
      <c r="A14" s="11" t="s">
        <v>143</v>
      </c>
      <c r="B14" s="11">
        <f>'Fa- és műanyag szerkezet elhely'!H27</f>
        <v>0</v>
      </c>
      <c r="C14" s="11">
        <f>'Fa- és műanyag szerkezet elhely'!I27</f>
        <v>0</v>
      </c>
    </row>
    <row r="15" spans="1:3" ht="30">
      <c r="A15" s="11" t="s">
        <v>152</v>
      </c>
      <c r="B15" s="11">
        <f>'Fém nyílászáró és épületlakatos'!H10</f>
        <v>0</v>
      </c>
      <c r="C15" s="11">
        <f>'Fém nyílászáró és épületlakatos'!I10</f>
        <v>0</v>
      </c>
    </row>
    <row r="16" spans="1:3" ht="15">
      <c r="A16" s="11" t="s">
        <v>161</v>
      </c>
      <c r="B16" s="11">
        <f>Felületképzés!H9</f>
        <v>0</v>
      </c>
      <c r="C16" s="11">
        <f>Felületképzés!I9</f>
        <v>0</v>
      </c>
    </row>
    <row r="17" spans="1:3" ht="15">
      <c r="A17" s="11" t="s">
        <v>183</v>
      </c>
      <c r="B17" s="11">
        <f>Szigetelés!H23</f>
        <v>0</v>
      </c>
      <c r="C17" s="11">
        <f>Szigetelés!I23</f>
        <v>0</v>
      </c>
    </row>
    <row r="18" spans="1:3" ht="15">
      <c r="A18" s="11" t="s">
        <v>186</v>
      </c>
      <c r="B18" s="11">
        <f>'Árnyékolók beépítése'!H4</f>
        <v>0</v>
      </c>
      <c r="C18" s="11">
        <f>'Árnyékolók beépítése'!I4</f>
        <v>0</v>
      </c>
    </row>
    <row r="19" spans="1:3" ht="30">
      <c r="A19" s="11" t="s">
        <v>189</v>
      </c>
      <c r="B19" s="11">
        <f>'Útburkolatalap és makadámburkol'!H4</f>
        <v>0</v>
      </c>
      <c r="C19" s="11">
        <f>'Útburkolatalap és makadámburkol'!I4</f>
        <v>0</v>
      </c>
    </row>
    <row r="20" spans="1:3" ht="15">
      <c r="A20" s="11" t="s">
        <v>195</v>
      </c>
      <c r="B20" s="11">
        <f>'Kőburkolat készítése'!H7</f>
        <v>0</v>
      </c>
      <c r="C20" s="11">
        <f>'Kőburkolat készítése'!I7</f>
        <v>0</v>
      </c>
    </row>
    <row r="21" spans="1:3" ht="15">
      <c r="A21" s="11" t="s">
        <v>198</v>
      </c>
      <c r="B21" s="11">
        <f>'Betonpálya-burkolat készítése'!H4</f>
        <v>0</v>
      </c>
      <c r="C21" s="11">
        <f>'Betonpálya-burkolat készítése'!I4</f>
        <v>0</v>
      </c>
    </row>
    <row r="22" spans="1:3" ht="30">
      <c r="A22" s="11" t="s">
        <v>202</v>
      </c>
      <c r="B22" s="11">
        <f>'Elektromosenergia-ellátás, vill'!H4</f>
        <v>0</v>
      </c>
      <c r="C22" s="11">
        <f>'Elektromosenergia-ellátás, vill'!I4</f>
        <v>0</v>
      </c>
    </row>
    <row r="23" spans="1:3" ht="30">
      <c r="A23" s="11" t="s">
        <v>205</v>
      </c>
      <c r="B23" s="11">
        <f>'Épületautomatika, -felügyelet ('!H4</f>
        <v>0</v>
      </c>
      <c r="C23" s="11">
        <f>'Épületautomatika, -felügyelet ('!I4</f>
        <v>0</v>
      </c>
    </row>
    <row r="24" spans="1:3" ht="30">
      <c r="A24" s="11" t="s">
        <v>209</v>
      </c>
      <c r="B24" s="11">
        <f>'Épületgépészeti csővezeték szer'!H4</f>
        <v>0</v>
      </c>
      <c r="C24" s="11">
        <f>'Épületgépészeti csővezeték szer'!I4</f>
        <v>0</v>
      </c>
    </row>
    <row r="25" spans="1:3" ht="30">
      <c r="A25" s="11" t="s">
        <v>212</v>
      </c>
      <c r="B25" s="11">
        <f>'Épületgépészeti szerelvények és'!H4</f>
        <v>0</v>
      </c>
      <c r="C25" s="11">
        <f>'Épületgépészeti szerelvények és'!I4</f>
        <v>0</v>
      </c>
    </row>
    <row r="26" spans="1:3" ht="15">
      <c r="A26" s="11" t="s">
        <v>219</v>
      </c>
      <c r="B26" s="11">
        <f>'Szabadidő és sportlétesítmények'!H8</f>
        <v>0</v>
      </c>
      <c r="C26" s="11">
        <f>'Szabadidő és sportlétesítmények'!I8</f>
        <v>0</v>
      </c>
    </row>
    <row r="27" spans="1:3" s="12" customFormat="1" ht="15.75">
      <c r="A27" s="12" t="s">
        <v>220</v>
      </c>
      <c r="B27" s="12">
        <f>ROUND(SUM(B2:B26),0)</f>
        <v>0</v>
      </c>
      <c r="C27" s="12">
        <f>ROUND(SUM(C2:C26),0)</f>
        <v>0</v>
      </c>
    </row>
  </sheetData>
  <sheetProtection/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>
    <oddHeader>&amp;C&amp;"Arial,bold"&amp;12Munkanem összesítő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187</v>
      </c>
      <c r="C2" s="2" t="s">
        <v>188</v>
      </c>
      <c r="D2" s="6">
        <v>8.444</v>
      </c>
      <c r="E2" s="1" t="s">
        <v>28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15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fitToHeight="0" fitToWidth="1" horizontalDpi="600" verticalDpi="600" orientation="portrait" paperSize="9" scale="98" r:id="rId1"/>
  <headerFooter>
    <oddHeader>&amp;L&amp;"Times New Roman CE,bold"&amp;10 Útburkolatalap és makadámburkolat készítése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89.25">
      <c r="A2" s="8">
        <v>1</v>
      </c>
      <c r="B2" s="1" t="s">
        <v>190</v>
      </c>
      <c r="C2" s="2" t="s">
        <v>191</v>
      </c>
      <c r="D2" s="6">
        <v>18.24</v>
      </c>
      <c r="E2" s="1" t="s">
        <v>74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3" ht="39.75">
      <c r="C3" s="2" t="s">
        <v>194</v>
      </c>
    </row>
    <row r="5" spans="1:9" ht="76.5">
      <c r="A5" s="8">
        <v>2</v>
      </c>
      <c r="B5" s="1" t="s">
        <v>192</v>
      </c>
      <c r="C5" s="2" t="s">
        <v>193</v>
      </c>
      <c r="D5" s="6">
        <v>42.22</v>
      </c>
      <c r="E5" s="1" t="s">
        <v>25</v>
      </c>
      <c r="F5" s="6">
        <v>0</v>
      </c>
      <c r="G5" s="6">
        <v>0</v>
      </c>
      <c r="H5" s="6">
        <f>ROUND(D5*F5,0)</f>
        <v>0</v>
      </c>
      <c r="I5" s="6">
        <f>ROUND(D5*G5,0)</f>
        <v>0</v>
      </c>
    </row>
    <row r="7" spans="1:9" s="9" customFormat="1" ht="12.75">
      <c r="A7" s="7"/>
      <c r="B7" s="3"/>
      <c r="C7" s="3" t="s">
        <v>15</v>
      </c>
      <c r="D7" s="5"/>
      <c r="E7" s="3"/>
      <c r="F7" s="5"/>
      <c r="G7" s="5"/>
      <c r="H7" s="5">
        <f>ROUND(SUM(H2:H6),0)</f>
        <v>0</v>
      </c>
      <c r="I7" s="5">
        <f>ROUND(SUM(I2:I6),0)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fitToHeight="0" fitToWidth="1" horizontalDpi="600" verticalDpi="600" orientation="portrait" paperSize="9" scale="98" r:id="rId1"/>
  <headerFooter>
    <oddHeader>&amp;L&amp;"Times New Roman CE,bold"&amp;10 Kőburkolat készítése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196</v>
      </c>
      <c r="C2" s="2" t="s">
        <v>197</v>
      </c>
      <c r="D2" s="6">
        <v>4.22</v>
      </c>
      <c r="E2" s="1" t="s">
        <v>28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15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fitToHeight="0" fitToWidth="1" horizontalDpi="600" verticalDpi="600" orientation="portrait" paperSize="9" scale="98" r:id="rId1"/>
  <headerFooter>
    <oddHeader>&amp;L&amp;"Times New Roman CE,bold"&amp;10 Betonpálya-burkolat készítése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199</v>
      </c>
      <c r="C2" s="2" t="s">
        <v>201</v>
      </c>
      <c r="D2" s="6">
        <v>1</v>
      </c>
      <c r="E2" s="1" t="s">
        <v>200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15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fitToHeight="0" fitToWidth="1" horizontalDpi="600" verticalDpi="600" orientation="portrait" paperSize="9" scale="98" r:id="rId1"/>
  <headerFooter>
    <oddHeader>&amp;L&amp;"Times New Roman CE,bold"&amp;10 Elektromosenergia-ellátás, villanyszerelés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1">
      <c r="A2" s="8">
        <v>1</v>
      </c>
      <c r="B2" s="1" t="s">
        <v>203</v>
      </c>
      <c r="C2" s="2" t="s">
        <v>204</v>
      </c>
      <c r="D2" s="6">
        <v>1</v>
      </c>
      <c r="E2" s="1" t="s">
        <v>200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15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fitToHeight="0" fitToWidth="1" horizontalDpi="600" verticalDpi="600" orientation="portrait" paperSize="9" scale="98" r:id="rId1"/>
  <headerFooter>
    <oddHeader>&amp;L&amp;"Times New Roman CE,bold"&amp;10 Épületautomatika, -felügyelet (gyengeáram)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1">
      <c r="A2" s="8">
        <v>1</v>
      </c>
      <c r="B2" s="1" t="s">
        <v>206</v>
      </c>
      <c r="C2" s="2" t="s">
        <v>208</v>
      </c>
      <c r="D2" s="6">
        <v>1</v>
      </c>
      <c r="E2" s="1" t="s">
        <v>207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15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fitToHeight="0" fitToWidth="1" horizontalDpi="600" verticalDpi="600" orientation="portrait" paperSize="9" scale="98" r:id="rId1"/>
  <headerFooter>
    <oddHeader>&amp;L&amp;"Times New Roman CE,bold"&amp;10 Épületgépészeti csővezeték szerelése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210</v>
      </c>
      <c r="C2" s="2" t="s">
        <v>211</v>
      </c>
      <c r="D2" s="6">
        <v>1</v>
      </c>
      <c r="E2" s="1" t="s">
        <v>207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15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fitToHeight="0" fitToWidth="1" horizontalDpi="600" verticalDpi="600" orientation="portrait" paperSize="9" scale="98" r:id="rId1"/>
  <headerFooter>
    <oddHeader>&amp;L&amp;"Times New Roman CE,bold"&amp;10 Épületgépészeti szerelvények és berendezések szerelése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213</v>
      </c>
      <c r="C2" s="2" t="s">
        <v>214</v>
      </c>
      <c r="D2" s="6">
        <v>1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25.5">
      <c r="A4" s="8">
        <v>2</v>
      </c>
      <c r="B4" s="1" t="s">
        <v>215</v>
      </c>
      <c r="C4" s="2" t="s">
        <v>216</v>
      </c>
      <c r="D4" s="6">
        <v>1</v>
      </c>
      <c r="E4" s="1" t="s">
        <v>13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25.5">
      <c r="A6" s="8">
        <v>3</v>
      </c>
      <c r="B6" s="1" t="s">
        <v>217</v>
      </c>
      <c r="C6" s="2" t="s">
        <v>218</v>
      </c>
      <c r="D6" s="6">
        <v>1</v>
      </c>
      <c r="E6" s="1" t="s">
        <v>13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s="9" customFormat="1" ht="12.75">
      <c r="A8" s="7"/>
      <c r="B8" s="3"/>
      <c r="C8" s="3" t="s">
        <v>15</v>
      </c>
      <c r="D8" s="5"/>
      <c r="E8" s="3"/>
      <c r="F8" s="5"/>
      <c r="G8" s="5"/>
      <c r="H8" s="5">
        <f>ROUND(SUM(H2:H7),0)</f>
        <v>0</v>
      </c>
      <c r="I8" s="5">
        <f>ROUND(SUM(I2:I7),0)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fitToHeight="0" fitToWidth="1" horizontalDpi="600" verticalDpi="600" orientation="portrait" paperSize="9" scale="98" r:id="rId1"/>
  <headerFooter>
    <oddHeader>&amp;L&amp;"Times New Roman CE,bold"&amp;10 Szabadidő és sportlétesítmények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12</v>
      </c>
      <c r="C2" s="2" t="s">
        <v>14</v>
      </c>
      <c r="D2" s="6">
        <v>4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15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fitToHeight="0" fitToWidth="1" horizontalDpi="600" verticalDpi="600" orientation="portrait" paperSize="9" scale="98" r:id="rId1"/>
  <headerFooter>
    <oddHeader>&amp;L&amp;"Times New Roman CE,bold"&amp;10 Felvonulási létesítmények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17</v>
      </c>
      <c r="C2" s="2" t="s">
        <v>18</v>
      </c>
      <c r="D2" s="6">
        <v>1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25.5">
      <c r="A4" s="8">
        <v>2</v>
      </c>
      <c r="B4" s="1" t="s">
        <v>19</v>
      </c>
      <c r="C4" s="2" t="s">
        <v>20</v>
      </c>
      <c r="D4" s="6">
        <v>1</v>
      </c>
      <c r="E4" s="1" t="s">
        <v>13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25.5">
      <c r="A6" s="8">
        <v>3</v>
      </c>
      <c r="B6" s="1" t="s">
        <v>21</v>
      </c>
      <c r="C6" s="2" t="s">
        <v>22</v>
      </c>
      <c r="D6" s="6">
        <v>1</v>
      </c>
      <c r="E6" s="1" t="s">
        <v>13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s="9" customFormat="1" ht="12.75">
      <c r="A8" s="7"/>
      <c r="B8" s="3"/>
      <c r="C8" s="3" t="s">
        <v>15</v>
      </c>
      <c r="D8" s="5"/>
      <c r="E8" s="3"/>
      <c r="F8" s="5"/>
      <c r="G8" s="5"/>
      <c r="H8" s="5">
        <f>ROUND(SUM(H2:H7),0)</f>
        <v>0</v>
      </c>
      <c r="I8" s="5">
        <f>ROUND(SUM(I2:I7),0)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fitToHeight="0" fitToWidth="1" horizontalDpi="600" verticalDpi="600" orientation="portrait" paperSize="9" scale="98" r:id="rId1"/>
  <headerFooter>
    <oddHeader>&amp;L&amp;"Times New Roman CE,bold"&amp;10 Költségtérítések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24</v>
      </c>
      <c r="C2" s="2" t="s">
        <v>26</v>
      </c>
      <c r="D2" s="6">
        <v>42.22</v>
      </c>
      <c r="E2" s="1" t="s">
        <v>25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25.5">
      <c r="A4" s="8">
        <v>2</v>
      </c>
      <c r="B4" s="1" t="s">
        <v>27</v>
      </c>
      <c r="C4" s="2" t="s">
        <v>29</v>
      </c>
      <c r="D4" s="6">
        <v>11.911</v>
      </c>
      <c r="E4" s="1" t="s">
        <v>28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76.5">
      <c r="A6" s="8">
        <v>3</v>
      </c>
      <c r="B6" s="1" t="s">
        <v>30</v>
      </c>
      <c r="C6" s="2" t="s">
        <v>31</v>
      </c>
      <c r="D6" s="6">
        <v>11.911</v>
      </c>
      <c r="E6" s="1" t="s">
        <v>28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41.25">
      <c r="A8" s="8">
        <v>4</v>
      </c>
      <c r="B8" s="1" t="s">
        <v>32</v>
      </c>
      <c r="C8" s="2" t="s">
        <v>35</v>
      </c>
      <c r="D8" s="6">
        <v>7</v>
      </c>
      <c r="E8" s="1" t="s">
        <v>13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ht="38.25">
      <c r="A10" s="8">
        <v>5</v>
      </c>
      <c r="B10" s="1" t="s">
        <v>33</v>
      </c>
      <c r="C10" s="2" t="s">
        <v>34</v>
      </c>
      <c r="D10" s="6">
        <v>70</v>
      </c>
      <c r="E10" s="1" t="s">
        <v>28</v>
      </c>
      <c r="F10" s="6">
        <v>0</v>
      </c>
      <c r="G10" s="6">
        <v>0</v>
      </c>
      <c r="H10" s="6">
        <f>ROUND(D10*F10,0)</f>
        <v>0</v>
      </c>
      <c r="I10" s="6">
        <f>ROUND(D10*G10,0)</f>
        <v>0</v>
      </c>
    </row>
    <row r="12" spans="1:9" s="9" customFormat="1" ht="12.75">
      <c r="A12" s="7"/>
      <c r="B12" s="3"/>
      <c r="C12" s="3" t="s">
        <v>15</v>
      </c>
      <c r="D12" s="5"/>
      <c r="E12" s="3"/>
      <c r="F12" s="5"/>
      <c r="G12" s="5"/>
      <c r="H12" s="5">
        <f>ROUND(SUM(H2:H11),0)</f>
        <v>0</v>
      </c>
      <c r="I12" s="5">
        <f>ROUND(SUM(I2:I11),0)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fitToHeight="0" fitToWidth="1" horizontalDpi="600" verticalDpi="600" orientation="portrait" paperSize="9" scale="98" r:id="rId1"/>
  <headerFooter>
    <oddHeader>&amp;L&amp;"Times New Roman CE,bold"&amp;10 Irtás, föld- és sziklamunka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65.25">
      <c r="A2" s="8">
        <v>1</v>
      </c>
      <c r="B2" s="1" t="s">
        <v>37</v>
      </c>
      <c r="C2" s="2" t="s">
        <v>38</v>
      </c>
      <c r="D2" s="6">
        <v>12.119</v>
      </c>
      <c r="E2" s="1" t="s">
        <v>28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15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fitToHeight="0" fitToWidth="1" horizontalDpi="600" verticalDpi="600" orientation="portrait" paperSize="9" scale="98" r:id="rId1"/>
  <headerFooter>
    <oddHeader>&amp;L&amp;"Times New Roman CE,bold"&amp;10 Síkalapozás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40</v>
      </c>
      <c r="C2" s="2" t="s">
        <v>41</v>
      </c>
      <c r="D2" s="6">
        <v>17.9062</v>
      </c>
      <c r="E2" s="1" t="s">
        <v>28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51">
      <c r="A4" s="8">
        <v>2</v>
      </c>
      <c r="B4" s="1" t="s">
        <v>42</v>
      </c>
      <c r="C4" s="2" t="s">
        <v>44</v>
      </c>
      <c r="D4" s="6">
        <v>0.6505</v>
      </c>
      <c r="E4" s="1" t="s">
        <v>43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89.25">
      <c r="A6" s="8">
        <v>3</v>
      </c>
      <c r="B6" s="1" t="s">
        <v>45</v>
      </c>
      <c r="C6" s="2" t="s">
        <v>46</v>
      </c>
      <c r="D6" s="6">
        <v>119.11</v>
      </c>
      <c r="E6" s="1" t="s">
        <v>28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7" ht="39.75">
      <c r="C7" s="2" t="s">
        <v>47</v>
      </c>
    </row>
    <row r="9" spans="1:9" s="9" customFormat="1" ht="12.75">
      <c r="A9" s="7"/>
      <c r="B9" s="3"/>
      <c r="C9" s="3" t="s">
        <v>15</v>
      </c>
      <c r="D9" s="5"/>
      <c r="E9" s="3"/>
      <c r="F9" s="5"/>
      <c r="G9" s="5"/>
      <c r="H9" s="5">
        <f>ROUND(SUM(H2:H8),0)</f>
        <v>0</v>
      </c>
      <c r="I9" s="5">
        <f>ROUND(SUM(I2:I8),0)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fitToHeight="0" fitToWidth="1" horizontalDpi="600" verticalDpi="600" orientation="portrait" paperSize="9" scale="98" r:id="rId1"/>
  <headerFooter>
    <oddHeader>&amp;L&amp;"Times New Roman CE,bold"&amp;10 Helyszíni beton és vasbeton munka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76.5">
      <c r="A2" s="8">
        <v>1</v>
      </c>
      <c r="B2" s="1" t="s">
        <v>49</v>
      </c>
      <c r="C2" s="2" t="s">
        <v>50</v>
      </c>
      <c r="D2" s="6">
        <v>85.11</v>
      </c>
      <c r="E2" s="1" t="s">
        <v>25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76.5">
      <c r="A4" s="8">
        <v>2</v>
      </c>
      <c r="B4" s="1" t="s">
        <v>51</v>
      </c>
      <c r="C4" s="2" t="s">
        <v>52</v>
      </c>
      <c r="D4" s="6">
        <v>87.15</v>
      </c>
      <c r="E4" s="1" t="s">
        <v>25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5" ht="12.75">
      <c r="C5" s="2" t="s">
        <v>53</v>
      </c>
    </row>
    <row r="7" spans="1:9" ht="89.25">
      <c r="A7" s="8">
        <v>3</v>
      </c>
      <c r="B7" s="1" t="s">
        <v>54</v>
      </c>
      <c r="C7" s="2" t="s">
        <v>55</v>
      </c>
      <c r="D7" s="6">
        <v>2.57</v>
      </c>
      <c r="E7" s="1" t="s">
        <v>28</v>
      </c>
      <c r="F7" s="6">
        <v>0</v>
      </c>
      <c r="G7" s="6">
        <v>0</v>
      </c>
      <c r="H7" s="6">
        <f>ROUND(D7*F7,0)</f>
        <v>0</v>
      </c>
      <c r="I7" s="6">
        <f>ROUND(D7*G7,0)</f>
        <v>0</v>
      </c>
    </row>
    <row r="8" ht="25.5">
      <c r="C8" s="2" t="s">
        <v>56</v>
      </c>
    </row>
    <row r="10" spans="1:9" s="9" customFormat="1" ht="12.75">
      <c r="A10" s="7"/>
      <c r="B10" s="3"/>
      <c r="C10" s="3" t="s">
        <v>15</v>
      </c>
      <c r="D10" s="5"/>
      <c r="E10" s="3"/>
      <c r="F10" s="5"/>
      <c r="G10" s="5"/>
      <c r="H10" s="5">
        <f>ROUND(SUM(H2:H9),0)</f>
        <v>0</v>
      </c>
      <c r="I10" s="5">
        <f>ROUND(SUM(I2:I9),0)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fitToHeight="0" fitToWidth="1" horizontalDpi="600" verticalDpi="600" orientation="portrait" paperSize="9" scale="98" r:id="rId1"/>
  <headerFooter>
    <oddHeader>&amp;L&amp;"Times New Roman CE,bold"&amp;10 Falazás és egyéb kőművesmunka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4">
      <c r="A2" s="8">
        <v>1</v>
      </c>
      <c r="B2" s="1" t="s">
        <v>58</v>
      </c>
      <c r="C2" s="2" t="s">
        <v>60</v>
      </c>
      <c r="D2" s="6">
        <v>1</v>
      </c>
      <c r="E2" s="1" t="s">
        <v>59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15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fitToHeight="0" fitToWidth="1" horizontalDpi="600" verticalDpi="600" orientation="portrait" paperSize="9" scale="98" r:id="rId1"/>
  <headerFooter>
    <oddHeader>&amp;L&amp;"Times New Roman CE,bold"&amp;10 Fém- és könnyű épületszerkezet szerelése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Iroda1</dc:creator>
  <cp:keywords/>
  <dc:description/>
  <cp:lastModifiedBy>Lenovo</cp:lastModifiedBy>
  <cp:lastPrinted>2017-07-21T11:18:47Z</cp:lastPrinted>
  <dcterms:created xsi:type="dcterms:W3CDTF">2017-06-21T13:02:44Z</dcterms:created>
  <dcterms:modified xsi:type="dcterms:W3CDTF">2017-07-21T11:18:51Z</dcterms:modified>
  <cp:category/>
  <cp:version/>
  <cp:contentType/>
  <cp:contentStatus/>
</cp:coreProperties>
</file>